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workbookPr/>
  <mc:AlternateContent xmlns:mc="http://schemas.openxmlformats.org/markup-compatibility/2006">
    <mc:Choice Requires="x15">
      <x15ac:absPath xmlns:x15ac="http://schemas.microsoft.com/office/spreadsheetml/2010/11/ac" url="/Users/davidhornschuh/Desktop/"/>
    </mc:Choice>
  </mc:AlternateContent>
  <xr:revisionPtr revIDLastSave="0" documentId="13_ncr:1_{0F413084-3E53-1E48-AA12-B8EA9D76F5F6}" xr6:coauthVersionLast="47" xr6:coauthVersionMax="47" xr10:uidLastSave="{00000000-0000-0000-0000-000000000000}"/>
  <bookViews>
    <workbookView xWindow="0" yWindow="620" windowWidth="51200" windowHeight="26880" xr2:uid="{00000000-000D-0000-FFFF-FFFF00000000}"/>
  </bookViews>
  <sheets>
    <sheet name="Tool" sheetId="2" r:id="rId1"/>
    <sheet name="Benchmark"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l="1"/>
  <c r="E22" i="2" s="1"/>
  <c r="C21" i="2"/>
  <c r="F21" i="2" s="1"/>
  <c r="B21" i="2"/>
  <c r="C20" i="2"/>
  <c r="F20" i="2" s="1"/>
  <c r="B20" i="2"/>
  <c r="F18" i="2"/>
  <c r="E18" i="2" s="1"/>
  <c r="C17" i="2"/>
  <c r="C16" i="2"/>
  <c r="C15" i="2"/>
  <c r="F13" i="2"/>
  <c r="E13" i="2" s="1"/>
  <c r="B12" i="2"/>
  <c r="D11" i="2" s="1"/>
  <c r="C11" i="2"/>
  <c r="F11" i="2" s="1"/>
  <c r="E11" i="2" s="1"/>
  <c r="C10" i="2"/>
  <c r="F10" i="2" s="1"/>
  <c r="E10" i="2" s="1"/>
  <c r="C9" i="2"/>
  <c r="F9" i="2" s="1"/>
  <c r="E9" i="2" s="1"/>
  <c r="D9" i="2" l="1"/>
  <c r="E21" i="2"/>
  <c r="D10" i="2"/>
  <c r="D13" i="2"/>
  <c r="E20" i="2"/>
  <c r="B25" i="2" s="1"/>
</calcChain>
</file>

<file path=xl/sharedStrings.xml><?xml version="1.0" encoding="utf-8"?>
<sst xmlns="http://schemas.openxmlformats.org/spreadsheetml/2006/main" count="257" uniqueCount="176">
  <si>
    <t>Maschinenbau</t>
  </si>
  <si>
    <t>Umsatz pro Jahr</t>
  </si>
  <si>
    <t>Verlorene Projekte</t>
  </si>
  <si>
    <t>Durchschnittlicher Preisnachlass (%)</t>
  </si>
  <si>
    <t>Benchmark-Tool</t>
  </si>
  <si>
    <t xml:space="preserve">Branche </t>
  </si>
  <si>
    <t>Angaben</t>
  </si>
  <si>
    <t>in %</t>
  </si>
  <si>
    <t>in €</t>
  </si>
  <si>
    <t>KPI Erläuterung</t>
  </si>
  <si>
    <t>Umsatz (in den letzten 12 Monaten)</t>
  </si>
  <si>
    <t>Gib hier den Gesamten Umsatz deines Unternehmens aus den letzten 12 Monaten an</t>
  </si>
  <si>
    <t>Anzahl der gesamten bearbeiteten Projekte</t>
  </si>
  <si>
    <t>An wie vielen Projekten habt ihr in den letzten 12 Monaten Vertrieblich insgesamt gearbeitet</t>
  </si>
  <si>
    <t>KPI</t>
  </si>
  <si>
    <t>Bewertung</t>
  </si>
  <si>
    <t xml:space="preserve">  Anleitung:</t>
  </si>
  <si>
    <t>Gewonnene Aufträge</t>
  </si>
  <si>
    <t>Wie viele Aufträge habt ihr in den letzten 12 Monaten gewonnen</t>
  </si>
  <si>
    <t>1.</t>
  </si>
  <si>
    <t>Wähle in Zelle B3 deine Branche aus</t>
  </si>
  <si>
    <t>Wie viele Aufträge habt ihr in den letzten 12 Monaten verloren?</t>
  </si>
  <si>
    <t>2.</t>
  </si>
  <si>
    <t>Nimm dir deine Zahlen aus deinem Vertrieb der letzten 12 Monate. Wenn du diese nicht auf anhieb zur Hand hast, solltest</t>
  </si>
  <si>
    <t>Aufträge in der Dauerwarteschleife</t>
  </si>
  <si>
    <t>Wie viele Aufträge wurden in den letzten 12 Monaten erstmal pausiert, oder verzögern sich</t>
  </si>
  <si>
    <t>du grundsätzlich mal was in deinem Vertrieb optimieren.</t>
  </si>
  <si>
    <t>immer wieder auf ungewisse Zeit?</t>
  </si>
  <si>
    <t>ø Umsatz pro Auftrag</t>
  </si>
  <si>
    <t>3.</t>
  </si>
  <si>
    <t>Übertrage deine Zahlen der letzten 12 Monate in die hell-gelben Felder</t>
  </si>
  <si>
    <t>Den Durchschnittliche Umsatz pro Auftrag errechnen wir aus dem gesamten Umsatz und den</t>
  </si>
  <si>
    <t>ø Preisnachlass (in %)</t>
  </si>
  <si>
    <t>4.</t>
  </si>
  <si>
    <t>Schaue dir jetzt die Bewertung deiner Zahlen an.</t>
  </si>
  <si>
    <t>gewonnenen Aufträgen.</t>
  </si>
  <si>
    <t>Leads (eingegangene Anfragen) im Jahr</t>
  </si>
  <si>
    <t>5.</t>
  </si>
  <si>
    <t>Willst du darüber sprechen, wie du deine Zahlen verbesserst und die Leistung in deinem Vertrieb steigerst?</t>
  </si>
  <si>
    <t>Wie viel Rabatt müsst ihr dem Einkauf durschnittlich geben?</t>
  </si>
  <si>
    <t>Davon qualifiziert (Anzahl)</t>
  </si>
  <si>
    <t>Melde dich unter www.hornschuhconsulting.de zur kostenlosen Erstberatung.</t>
  </si>
  <si>
    <t>Wie viele Leads / Anfragen sind bei euch in den letzten 12 Monaten eingegangen?</t>
  </si>
  <si>
    <t>Aufträge durch Neukunden (Anzahl)</t>
  </si>
  <si>
    <t>Wie viele dieser eingegangenen Leads / Anfragen waren qualifiziert?</t>
  </si>
  <si>
    <t>Aufträge durch Bestandskunden</t>
  </si>
  <si>
    <t xml:space="preserve">  Hinweise:</t>
  </si>
  <si>
    <t>Wie viele Aufträge in den letzten 12 Monate sind durch Neukunden entstanden?</t>
  </si>
  <si>
    <t>ø Erstellte Angebote pro Auftrag</t>
  </si>
  <si>
    <t>-</t>
  </si>
  <si>
    <t xml:space="preserve">Das Tool eignet sich nur für technische B2B Unternehmen. Also nicht für Unternehmen wie z.B. Versicherungsbüros, </t>
  </si>
  <si>
    <t>Wie viele Aufträge in den letzten 12 Monaten sind durch Bestandskunden entstanden?</t>
  </si>
  <si>
    <t>ø Aufwand pro Projekt (in Std.)</t>
  </si>
  <si>
    <t>Hersteller von Kaffemaschinen, Fahrradschläuchen etc.. Ausschließlich technisch komplexe Produkten.</t>
  </si>
  <si>
    <t>Wie viele schriftliche Angebote erstellt ihr durschnittlich pro Auftrag der gewonnen wird?</t>
  </si>
  <si>
    <t>Vertriebliche Blindleistung</t>
  </si>
  <si>
    <t>Trage NUR etwas in die HELL-GELBEN Felder ein.</t>
  </si>
  <si>
    <t>Wie viele Stunden investiert ihr durchschnittlich (Bedarfsermittlung, Lösungsentwicklung etc.) Projekt</t>
  </si>
  <si>
    <t>Effektive Arbeitszeit</t>
  </si>
  <si>
    <t>Die meisten Felder sind stark verformelt und dürfen nicht zerschossen werden.</t>
  </si>
  <si>
    <t>Diesen Wert errechnen wir aus den durchschnittlich investierten Stunden pro Projekt mal</t>
  </si>
  <si>
    <t>Anteil A-Kunden (in %)</t>
  </si>
  <si>
    <t>Schaue dir auf JEDEN FALL vorher das Erklär-Video zu der Tabelle an, bevor du deine Zahlen einträgst</t>
  </si>
  <si>
    <t>der verlorenen Aufträge</t>
  </si>
  <si>
    <t>Die Benchmarks beziehen aus auf Vergleichswerte von Branchendurchschnitte und besonders gut laufenden Unternehmen</t>
  </si>
  <si>
    <t>Diesen Wert errechnen wir aus den durchschnittlich investierten Stunden pro Projekt mal der</t>
  </si>
  <si>
    <t>in deiner Branche. Natürlich kann dein Unternehmen eine besondere Struktur / Produkt haben, die hiermit nicht erfasst werden.</t>
  </si>
  <si>
    <t>gewonnenen Aufträge</t>
  </si>
  <si>
    <t>Fazit zum Ergebnis:</t>
  </si>
  <si>
    <t>Wie viel des geschriebenen Umsatz in den letzten 12 Monaten ist durch A-Kunden entstanden?</t>
  </si>
  <si>
    <r>
      <rPr>
        <b/>
        <sz val="10"/>
        <color rgb="FFFFFFFF"/>
        <rFont val="Arial"/>
        <family val="2"/>
      </rPr>
      <t xml:space="preserve">  Hier direkt kostenloses Erstgespräch vereinbaren! </t>
    </r>
    <r>
      <rPr>
        <u/>
        <sz val="10"/>
        <color rgb="FFFFFFFF"/>
        <rFont val="Arial"/>
        <family val="2"/>
      </rPr>
      <t>https://hornschuhconsulting.de/</t>
    </r>
  </si>
  <si>
    <t>Anteil B-/ C-Kunden (in %)</t>
  </si>
  <si>
    <t>Wie viel des geschriebenen Umsatz in den letzten 12 Monaten ist durch B-/C-Kunden entstanden?</t>
  </si>
  <si>
    <t>Branche</t>
  </si>
  <si>
    <t>KPI / Maschinenbau</t>
  </si>
  <si>
    <t>Low</t>
  </si>
  <si>
    <t>Avg</t>
  </si>
  <si>
    <t>Top</t>
  </si>
  <si>
    <t>KPI / Sondermaschinenbau</t>
  </si>
  <si>
    <t>€25 - €100 Mio.</t>
  </si>
  <si>
    <t>Sondermaschinenbau</t>
  </si>
  <si>
    <t>&lt;11%</t>
  </si>
  <si>
    <t>6-10%</t>
  </si>
  <si>
    <t>&gt;5%</t>
  </si>
  <si>
    <t>mehr als 8%</t>
  </si>
  <si>
    <t>5-8%</t>
  </si>
  <si>
    <t>Weniger als 5%</t>
  </si>
  <si>
    <t>Automation</t>
  </si>
  <si>
    <t>Durchschnittliche Abschlussquote (%)</t>
  </si>
  <si>
    <t>&lt;25%</t>
  </si>
  <si>
    <t>25-50%</t>
  </si>
  <si>
    <t>&gt;50%</t>
  </si>
  <si>
    <t>weniger als 25%</t>
  </si>
  <si>
    <t>mehr als 50%</t>
  </si>
  <si>
    <t>Anlagenbau</t>
  </si>
  <si>
    <t>Durchschnittlicher Umsatz pro Vollzeit angestellten Mitarbeiter</t>
  </si>
  <si>
    <t>&lt;€450.000</t>
  </si>
  <si>
    <t>€450.000 - €600.000</t>
  </si>
  <si>
    <t>&gt;600k</t>
  </si>
  <si>
    <t>weiner als €550.000</t>
  </si>
  <si>
    <t>€550.00 - €750.00</t>
  </si>
  <si>
    <t>mehr als €750k</t>
  </si>
  <si>
    <t>Industrie</t>
  </si>
  <si>
    <t>Industrie-Dienstleistung</t>
  </si>
  <si>
    <t>Enegrie-/Umwelttechnik</t>
  </si>
  <si>
    <t>Gestellte Angebote pro bearbeitetes Projekt</t>
  </si>
  <si>
    <t>mehr als 5</t>
  </si>
  <si>
    <t>2 und weniger</t>
  </si>
  <si>
    <t>Durchschnittlicher Deckungsbeitrag je Projekt</t>
  </si>
  <si>
    <t>unter 22%</t>
  </si>
  <si>
    <t>22-28%</t>
  </si>
  <si>
    <t>über 28%</t>
  </si>
  <si>
    <t>unter 25%</t>
  </si>
  <si>
    <t>25-35%</t>
  </si>
  <si>
    <t>über 35%</t>
  </si>
  <si>
    <t>Durchschnittlicher Umsatzanteil A-Kunden</t>
  </si>
  <si>
    <t>über 70%</t>
  </si>
  <si>
    <t>60-70%</t>
  </si>
  <si>
    <t>weniger als 60%</t>
  </si>
  <si>
    <t>über 80%</t>
  </si>
  <si>
    <t>70-80%</t>
  </si>
  <si>
    <t>unter 70%</t>
  </si>
  <si>
    <t>Durchschnittlicher Umsatzanteil B-/C-Kunden</t>
  </si>
  <si>
    <t>weniger als 30%</t>
  </si>
  <si>
    <t>30-40%</t>
  </si>
  <si>
    <t>mehr als 40%</t>
  </si>
  <si>
    <t>weniger als 20%</t>
  </si>
  <si>
    <t>20-30%</t>
  </si>
  <si>
    <t>mehr als 30%</t>
  </si>
  <si>
    <t>KPI / Automation</t>
  </si>
  <si>
    <t>KPI / Anlagenbau</t>
  </si>
  <si>
    <t>€10 - €50 Mio.</t>
  </si>
  <si>
    <t>€50 - €200 Mio.</t>
  </si>
  <si>
    <t>&lt;7%</t>
  </si>
  <si>
    <t>7-10%</t>
  </si>
  <si>
    <t>&gt;10%</t>
  </si>
  <si>
    <t>&lt;500000</t>
  </si>
  <si>
    <t>€500.000-€700.000</t>
  </si>
  <si>
    <t>&gt;700000€</t>
  </si>
  <si>
    <t>&lt;600000€</t>
  </si>
  <si>
    <t>€600000 - €800.000</t>
  </si>
  <si>
    <t>&gt;800000€</t>
  </si>
  <si>
    <t>Angebotsquote (Angebote pro Abschluss)</t>
  </si>
  <si>
    <t>&lt;20%</t>
  </si>
  <si>
    <t>20-25%</t>
  </si>
  <si>
    <t>&gt;25%</t>
  </si>
  <si>
    <t>&lt;18%</t>
  </si>
  <si>
    <t>18-24%</t>
  </si>
  <si>
    <t>&gt;24%</t>
  </si>
  <si>
    <t>&gt;60%</t>
  </si>
  <si>
    <t>50-60%</t>
  </si>
  <si>
    <t>&lt;50%</t>
  </si>
  <si>
    <t>&gt;75%</t>
  </si>
  <si>
    <t>65-75%</t>
  </si>
  <si>
    <t>&lt;65%</t>
  </si>
  <si>
    <t>&lt;40%</t>
  </si>
  <si>
    <t>40-50%</t>
  </si>
  <si>
    <t>&lt;25</t>
  </si>
  <si>
    <t>&gt;35%</t>
  </si>
  <si>
    <t>KPI / Industrie-Dienstleistungen / Engineering</t>
  </si>
  <si>
    <t>5-10%</t>
  </si>
  <si>
    <t>&lt;5%</t>
  </si>
  <si>
    <t>&lt;250000€</t>
  </si>
  <si>
    <t>€250.000 - €400.000</t>
  </si>
  <si>
    <t>&gt;400000€</t>
  </si>
  <si>
    <t>&gt;5</t>
  </si>
  <si>
    <t>3:1-5:1</t>
  </si>
  <si>
    <t>&lt;2</t>
  </si>
  <si>
    <t>&lt;30%</t>
  </si>
  <si>
    <t>&gt;40%</t>
  </si>
  <si>
    <t>&gt;65%</t>
  </si>
  <si>
    <t>55-65%</t>
  </si>
  <si>
    <t>&lt;55%</t>
  </si>
  <si>
    <t>&lt;35%</t>
  </si>
  <si>
    <t>35-45%</t>
  </si>
  <si>
    <t>&gt;45%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</si>
</sst>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1]"/>
    <numFmt numFmtId="165" formatCode="0.0%"/>
    <numFmt numFmtId="166" formatCode="d\-m"/>
  </numFmts>
  <fonts count="14" x14ac:knownFonts="1">
    <font>
      <sz val="10"/>
      <color rgb="FF000000"/>
      <name val="Arial"/>
      <scheme val="minor"/>
    </font>
    <font>
      <sz val="10"/>
      <color theme="1"/>
      <name val="Arial"/>
      <family val="2"/>
      <scheme val="minor"/>
    </font>
    <font>
      <b/>
      <sz val="10"/>
      <color theme="1"/>
      <name val="Arial"/>
      <family val="2"/>
      <scheme val="minor"/>
    </font>
    <font>
      <sz val="10"/>
      <name val="Arial"/>
      <family val="2"/>
    </font>
    <font>
      <b/>
      <sz val="13"/>
      <color theme="1"/>
      <name val="Arial"/>
      <family val="2"/>
      <scheme val="minor"/>
    </font>
    <font>
      <b/>
      <sz val="12"/>
      <color theme="1"/>
      <name val="Arial"/>
      <family val="2"/>
      <scheme val="minor"/>
    </font>
    <font>
      <b/>
      <sz val="11"/>
      <color theme="1"/>
      <name val="Arial"/>
      <family val="2"/>
      <scheme val="minor"/>
    </font>
    <font>
      <b/>
      <sz val="10"/>
      <color rgb="FFFFFFFF"/>
      <name val="Arial"/>
      <family val="2"/>
      <scheme val="minor"/>
    </font>
    <font>
      <sz val="10"/>
      <color rgb="FF000000"/>
      <name val="Arial"/>
      <family val="2"/>
      <scheme val="minor"/>
    </font>
    <font>
      <sz val="10"/>
      <color theme="1"/>
      <name val="Arial"/>
      <family val="2"/>
    </font>
    <font>
      <sz val="10"/>
      <color rgb="FFFFFFFF"/>
      <name val="Arial"/>
      <family val="2"/>
      <scheme val="minor"/>
    </font>
    <font>
      <b/>
      <u/>
      <sz val="10"/>
      <color rgb="FFFFFFFF"/>
      <name val="Arial"/>
      <family val="2"/>
    </font>
    <font>
      <b/>
      <sz val="10"/>
      <color rgb="FFFFFFFF"/>
      <name val="Arial"/>
      <family val="2"/>
    </font>
    <font>
      <u/>
      <sz val="10"/>
      <color rgb="FFFFFFFF"/>
      <name val="Arial"/>
      <family val="2"/>
    </font>
  </fonts>
  <fills count="8">
    <fill>
      <patternFill patternType="none"/>
    </fill>
    <fill>
      <patternFill patternType="gray125"/>
    </fill>
    <fill>
      <patternFill patternType="solid">
        <fgColor rgb="FF000000"/>
        <bgColor rgb="FF000000"/>
      </patternFill>
    </fill>
    <fill>
      <patternFill patternType="solid">
        <fgColor rgb="FFFEFFB5"/>
        <bgColor rgb="FFFEFFB5"/>
      </patternFill>
    </fill>
    <fill>
      <patternFill patternType="solid">
        <fgColor rgb="FFFFFFFF"/>
        <bgColor rgb="FFFFFFFF"/>
      </patternFill>
    </fill>
    <fill>
      <patternFill patternType="solid">
        <fgColor rgb="FFEFEFEF"/>
        <bgColor rgb="FFEFEFEF"/>
      </patternFill>
    </fill>
    <fill>
      <patternFill patternType="solid">
        <fgColor rgb="FFFFFF00"/>
        <bgColor rgb="FFFFFF00"/>
      </patternFill>
    </fill>
    <fill>
      <patternFill patternType="solid">
        <fgColor theme="0" tint="-0.249977111117893"/>
        <bgColor indexed="64"/>
      </patternFill>
    </fill>
  </fills>
  <borders count="41">
    <border>
      <left/>
      <right/>
      <top/>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000000"/>
      </right>
      <top style="medium">
        <color rgb="FFFFFFFF"/>
      </top>
      <bottom style="medium">
        <color rgb="FFFFFFFF"/>
      </bottom>
      <diagonal/>
    </border>
    <border>
      <left/>
      <right style="thin">
        <color rgb="FFFFFFFF"/>
      </right>
      <top/>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medium">
        <color rgb="FFFFFFFF"/>
      </left>
      <right style="medium">
        <color rgb="FFFFFFFF"/>
      </right>
      <top style="medium">
        <color rgb="FFFFFFFF"/>
      </top>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FFFFFF"/>
      </top>
      <bottom style="medium">
        <color rgb="FFFFFFF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FFFFFF"/>
      </right>
      <top style="thin">
        <color rgb="FFFFFFFF"/>
      </top>
      <bottom style="medium">
        <color rgb="FF000000"/>
      </bottom>
      <diagonal/>
    </border>
    <border>
      <left style="thin">
        <color rgb="FFFFFFFF"/>
      </left>
      <right style="thin">
        <color rgb="FFFFFFFF"/>
      </right>
      <top style="thin">
        <color rgb="FFFFFFFF"/>
      </top>
      <bottom style="medium">
        <color rgb="FF000000"/>
      </bottom>
      <diagonal/>
    </border>
    <border>
      <left style="medium">
        <color rgb="FF000000"/>
      </left>
      <right style="medium">
        <color rgb="FF000000"/>
      </right>
      <top style="medium">
        <color rgb="FF000000"/>
      </top>
      <bottom style="thin">
        <color rgb="FF000000"/>
      </bottom>
      <diagonal/>
    </border>
    <border>
      <left/>
      <right/>
      <top style="thin">
        <color rgb="FFFFFFFF"/>
      </top>
      <bottom/>
      <diagonal/>
    </border>
    <border>
      <left/>
      <right style="thin">
        <color rgb="FFFFFFFF"/>
      </right>
      <top style="thin">
        <color rgb="FFFFFFFF"/>
      </top>
      <bottom/>
      <diagonal/>
    </border>
    <border>
      <left style="medium">
        <color rgb="FF000000"/>
      </left>
      <right style="medium">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FFFFFF"/>
      </left>
      <right style="medium">
        <color rgb="FFFFFFFF"/>
      </right>
      <top/>
      <bottom/>
      <diagonal/>
    </border>
    <border>
      <left style="medium">
        <color rgb="FF000000"/>
      </left>
      <right/>
      <top style="medium">
        <color rgb="FF000000"/>
      </top>
      <bottom style="medium">
        <color rgb="FF000000"/>
      </bottom>
      <diagonal/>
    </border>
    <border>
      <left style="medium">
        <color rgb="FFFFFF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FFFFFF"/>
      </left>
      <right style="medium">
        <color rgb="FFFFFFFF"/>
      </right>
      <top/>
      <bottom style="medium">
        <color rgb="FF000000"/>
      </bottom>
      <diagonal/>
    </border>
    <border>
      <left style="medium">
        <color rgb="FFFFFFFF"/>
      </left>
      <right style="medium">
        <color rgb="FF000000"/>
      </right>
      <top style="medium">
        <color rgb="FFFFFFFF"/>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FFFFFF"/>
      </left>
      <right/>
      <top/>
      <bottom/>
      <diagonal/>
    </border>
    <border>
      <left style="medium">
        <color indexed="64"/>
      </left>
      <right style="medium">
        <color indexed="64"/>
      </right>
      <top style="medium">
        <color indexed="64"/>
      </top>
      <bottom style="medium">
        <color indexed="64"/>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s>
  <cellStyleXfs count="1">
    <xf numFmtId="0" fontId="0" fillId="0" borderId="0"/>
  </cellStyleXfs>
  <cellXfs count="92">
    <xf numFmtId="0" fontId="0" fillId="0" borderId="0" xfId="0"/>
    <xf numFmtId="0" fontId="4" fillId="0" borderId="7" xfId="0" applyFont="1" applyBorder="1"/>
    <xf numFmtId="0" fontId="1" fillId="0" borderId="7" xfId="0" applyFont="1" applyBorder="1"/>
    <xf numFmtId="0" fontId="1" fillId="0" borderId="8" xfId="0" applyFont="1" applyBorder="1"/>
    <xf numFmtId="0" fontId="1" fillId="0" borderId="10" xfId="0" applyFont="1" applyBorder="1"/>
    <xf numFmtId="0" fontId="1" fillId="0" borderId="0" xfId="0" applyFont="1"/>
    <xf numFmtId="0" fontId="1" fillId="0" borderId="12" xfId="0" applyFont="1" applyBorder="1"/>
    <xf numFmtId="0" fontId="1" fillId="0" borderId="13" xfId="0" applyFont="1" applyBorder="1"/>
    <xf numFmtId="0" fontId="1" fillId="0" borderId="14" xfId="0" applyFont="1" applyBorder="1"/>
    <xf numFmtId="0" fontId="1" fillId="0" borderId="15" xfId="0" applyFont="1" applyBorder="1"/>
    <xf numFmtId="0" fontId="1" fillId="0" borderId="16" xfId="0" applyFont="1" applyBorder="1"/>
    <xf numFmtId="0" fontId="1" fillId="0" borderId="17" xfId="0" applyFont="1" applyBorder="1"/>
    <xf numFmtId="0" fontId="7" fillId="2" borderId="18" xfId="0" applyFont="1" applyFill="1" applyBorder="1" applyAlignment="1">
      <alignment horizontal="center"/>
    </xf>
    <xf numFmtId="0" fontId="1" fillId="0" borderId="19" xfId="0" applyFont="1" applyBorder="1"/>
    <xf numFmtId="0" fontId="2" fillId="0" borderId="20" xfId="0" applyFont="1" applyBorder="1"/>
    <xf numFmtId="0" fontId="1" fillId="0" borderId="21" xfId="0" applyFont="1" applyBorder="1"/>
    <xf numFmtId="0" fontId="1" fillId="0" borderId="22" xfId="0" applyFont="1" applyBorder="1"/>
    <xf numFmtId="0" fontId="1" fillId="0" borderId="18" xfId="0" applyFont="1" applyBorder="1"/>
    <xf numFmtId="164" fontId="1" fillId="3" borderId="18" xfId="0" applyNumberFormat="1" applyFont="1" applyFill="1" applyBorder="1"/>
    <xf numFmtId="0" fontId="1" fillId="0" borderId="23" xfId="0" applyFont="1" applyBorder="1"/>
    <xf numFmtId="0" fontId="1" fillId="3" borderId="18" xfId="0" applyFont="1" applyFill="1" applyBorder="1"/>
    <xf numFmtId="0" fontId="1" fillId="0" borderId="26" xfId="0" applyFont="1" applyBorder="1"/>
    <xf numFmtId="0" fontId="7" fillId="2" borderId="18" xfId="0" applyFont="1" applyFill="1" applyBorder="1"/>
    <xf numFmtId="165" fontId="1" fillId="0" borderId="18" xfId="0" applyNumberFormat="1" applyFont="1" applyBorder="1"/>
    <xf numFmtId="164" fontId="1" fillId="0" borderId="18" xfId="0" applyNumberFormat="1" applyFont="1" applyBorder="1"/>
    <xf numFmtId="0" fontId="1" fillId="0" borderId="18" xfId="0" applyFont="1" applyBorder="1" applyAlignment="1">
      <alignment horizontal="center"/>
    </xf>
    <xf numFmtId="0" fontId="1" fillId="0" borderId="27" xfId="0" applyFont="1" applyBorder="1"/>
    <xf numFmtId="0" fontId="1" fillId="4" borderId="18" xfId="0" applyFont="1" applyFill="1" applyBorder="1"/>
    <xf numFmtId="165" fontId="1" fillId="4" borderId="18" xfId="0" applyNumberFormat="1" applyFont="1" applyFill="1" applyBorder="1"/>
    <xf numFmtId="164" fontId="1" fillId="4" borderId="18" xfId="0" applyNumberFormat="1" applyFont="1" applyFill="1" applyBorder="1"/>
    <xf numFmtId="0" fontId="1" fillId="4" borderId="18" xfId="0" applyFont="1" applyFill="1" applyBorder="1" applyAlignment="1">
      <alignment horizontal="center"/>
    </xf>
    <xf numFmtId="0" fontId="1" fillId="0" borderId="13" xfId="0" applyFont="1" applyBorder="1" applyAlignment="1">
      <alignment vertical="top"/>
    </xf>
    <xf numFmtId="0" fontId="1" fillId="5" borderId="18" xfId="0" applyFont="1" applyFill="1" applyBorder="1"/>
    <xf numFmtId="164" fontId="1" fillId="5" borderId="18" xfId="0" applyNumberFormat="1" applyFont="1" applyFill="1" applyBorder="1"/>
    <xf numFmtId="10" fontId="1" fillId="4" borderId="18" xfId="0" applyNumberFormat="1" applyFont="1" applyFill="1" applyBorder="1"/>
    <xf numFmtId="10" fontId="1" fillId="3" borderId="18" xfId="0" applyNumberFormat="1" applyFont="1" applyFill="1" applyBorder="1"/>
    <xf numFmtId="10" fontId="1" fillId="0" borderId="18" xfId="0" applyNumberFormat="1" applyFont="1" applyBorder="1"/>
    <xf numFmtId="0" fontId="1" fillId="0" borderId="13" xfId="0" applyFont="1" applyBorder="1" applyAlignment="1">
      <alignment horizontal="right"/>
    </xf>
    <xf numFmtId="0" fontId="1" fillId="5" borderId="18" xfId="0" applyFont="1" applyFill="1" applyBorder="1" applyAlignment="1">
      <alignment horizontal="right"/>
    </xf>
    <xf numFmtId="9" fontId="2" fillId="4" borderId="18" xfId="0" applyNumberFormat="1" applyFont="1" applyFill="1" applyBorder="1"/>
    <xf numFmtId="0" fontId="1" fillId="5" borderId="18" xfId="0" applyFont="1" applyFill="1" applyBorder="1" applyAlignment="1">
      <alignment horizontal="center"/>
    </xf>
    <xf numFmtId="0" fontId="10" fillId="2" borderId="18" xfId="0" applyFont="1" applyFill="1" applyBorder="1"/>
    <xf numFmtId="0" fontId="1" fillId="0" borderId="29" xfId="0" applyFont="1" applyBorder="1"/>
    <xf numFmtId="0" fontId="4" fillId="6" borderId="30" xfId="0" applyFont="1" applyFill="1" applyBorder="1" applyAlignment="1">
      <alignment vertical="center"/>
    </xf>
    <xf numFmtId="0" fontId="1" fillId="0" borderId="34" xfId="0" applyFont="1" applyBorder="1"/>
    <xf numFmtId="0" fontId="1" fillId="0" borderId="35" xfId="0" applyFont="1" applyBorder="1"/>
    <xf numFmtId="0" fontId="1" fillId="0" borderId="36" xfId="0" applyFont="1" applyBorder="1"/>
    <xf numFmtId="0" fontId="1" fillId="0" borderId="37" xfId="0" applyFont="1" applyBorder="1"/>
    <xf numFmtId="0" fontId="1" fillId="0" borderId="13" xfId="0" applyFont="1" applyBorder="1" applyAlignment="1">
      <alignment wrapText="1"/>
    </xf>
    <xf numFmtId="9" fontId="1" fillId="0" borderId="13" xfId="0" applyNumberFormat="1" applyFont="1" applyBorder="1"/>
    <xf numFmtId="164" fontId="1" fillId="0" borderId="13" xfId="0" applyNumberFormat="1" applyFont="1" applyBorder="1"/>
    <xf numFmtId="0" fontId="2" fillId="0" borderId="0" xfId="0" applyFont="1"/>
    <xf numFmtId="164" fontId="1" fillId="0" borderId="0" xfId="0" applyNumberFormat="1" applyFont="1"/>
    <xf numFmtId="0" fontId="1" fillId="0" borderId="0" xfId="0" applyFont="1" applyAlignment="1">
      <alignment wrapText="1"/>
    </xf>
    <xf numFmtId="9" fontId="1" fillId="0" borderId="0" xfId="0" applyNumberFormat="1" applyFont="1"/>
    <xf numFmtId="166" fontId="1" fillId="0" borderId="0" xfId="0" applyNumberFormat="1" applyFont="1"/>
    <xf numFmtId="3" fontId="1" fillId="0" borderId="0" xfId="0" applyNumberFormat="1" applyFont="1"/>
    <xf numFmtId="0" fontId="2" fillId="0" borderId="0" xfId="0" applyFont="1" applyAlignment="1">
      <alignment wrapText="1"/>
    </xf>
    <xf numFmtId="0" fontId="5" fillId="0" borderId="39" xfId="0" applyFont="1" applyBorder="1"/>
    <xf numFmtId="0" fontId="1" fillId="0" borderId="40" xfId="0" applyFont="1" applyBorder="1"/>
    <xf numFmtId="0" fontId="6" fillId="7" borderId="38" xfId="0" applyFont="1" applyFill="1" applyBorder="1" applyAlignment="1">
      <alignment horizontal="center" shrinkToFit="1"/>
    </xf>
    <xf numFmtId="0" fontId="6" fillId="6" borderId="31" xfId="0" applyFont="1" applyFill="1" applyBorder="1" applyAlignment="1">
      <alignment vertical="center" wrapText="1"/>
    </xf>
    <xf numFmtId="0" fontId="3" fillId="0" borderId="32" xfId="0" applyFont="1" applyBorder="1"/>
    <xf numFmtId="0" fontId="3" fillId="0" borderId="33" xfId="0" applyFont="1" applyBorder="1"/>
    <xf numFmtId="0" fontId="1" fillId="0" borderId="9" xfId="0" applyFont="1" applyBorder="1"/>
    <xf numFmtId="0" fontId="3" fillId="0" borderId="9" xfId="0" applyFont="1" applyBorder="1"/>
    <xf numFmtId="0" fontId="1" fillId="0" borderId="10" xfId="0" applyFont="1" applyBorder="1"/>
    <xf numFmtId="0" fontId="3" fillId="0" borderId="10" xfId="0" applyFont="1" applyBorder="1"/>
    <xf numFmtId="0" fontId="3" fillId="0" borderId="11" xfId="0" applyFont="1" applyBorder="1"/>
    <xf numFmtId="0" fontId="1" fillId="0" borderId="0" xfId="0" applyFont="1"/>
    <xf numFmtId="0" fontId="0" fillId="0" borderId="0" xfId="0"/>
    <xf numFmtId="0" fontId="1" fillId="0" borderId="0" xfId="0" applyFont="1" applyAlignment="1">
      <alignment horizontal="center"/>
    </xf>
    <xf numFmtId="0" fontId="1" fillId="0" borderId="1" xfId="0" applyFont="1" applyBorder="1"/>
    <xf numFmtId="0" fontId="3" fillId="0" borderId="1" xfId="0" applyFont="1" applyBorder="1"/>
    <xf numFmtId="0" fontId="3" fillId="0" borderId="2" xfId="0" applyFont="1" applyBorder="1"/>
    <xf numFmtId="0" fontId="1" fillId="0" borderId="24" xfId="0" applyFont="1" applyBorder="1"/>
    <xf numFmtId="0" fontId="3" fillId="0" borderId="24" xfId="0" applyFont="1" applyBorder="1"/>
    <xf numFmtId="0" fontId="3" fillId="0" borderId="25" xfId="0" applyFont="1" applyBorder="1"/>
    <xf numFmtId="0" fontId="7" fillId="2" borderId="0" xfId="0" applyFont="1" applyFill="1"/>
    <xf numFmtId="0" fontId="8" fillId="0" borderId="27" xfId="0" applyFont="1" applyBorder="1"/>
    <xf numFmtId="0" fontId="3" fillId="0" borderId="15" xfId="0" applyFont="1" applyBorder="1"/>
    <xf numFmtId="0" fontId="3" fillId="0" borderId="28" xfId="0" applyFont="1" applyBorder="1"/>
    <xf numFmtId="0" fontId="1" fillId="0" borderId="3" xfId="0" applyFont="1" applyBorder="1"/>
    <xf numFmtId="0" fontId="3" fillId="0" borderId="3" xfId="0" applyFont="1" applyBorder="1"/>
    <xf numFmtId="0" fontId="3" fillId="0" borderId="4" xfId="0" applyFont="1" applyBorder="1"/>
    <xf numFmtId="0" fontId="1" fillId="0" borderId="27" xfId="0" applyFont="1" applyBorder="1"/>
    <xf numFmtId="0" fontId="11" fillId="2" borderId="0" xfId="0" applyFont="1" applyFill="1" applyAlignment="1">
      <alignment vertical="center"/>
    </xf>
    <xf numFmtId="0" fontId="1" fillId="0" borderId="5" xfId="0" applyFont="1" applyBorder="1"/>
    <xf numFmtId="0" fontId="3" fillId="0" borderId="5" xfId="0" applyFont="1" applyBorder="1"/>
    <xf numFmtId="0" fontId="3" fillId="0" borderId="6" xfId="0" applyFont="1" applyBorder="1"/>
    <xf numFmtId="0" fontId="1" fillId="0" borderId="27" xfId="0" applyFont="1" applyBorder="1" applyAlignment="1">
      <alignment wrapText="1"/>
    </xf>
    <xf numFmtId="0" fontId="9" fillId="0" borderId="27" xfId="0" applyFont="1" applyBorder="1"/>
  </cellXfs>
  <cellStyles count="1">
    <cellStyle name="Standard" xfId="0" builtinId="0"/>
  </cellStyles>
  <dxfs count="20">
    <dxf>
      <fill>
        <patternFill patternType="solid">
          <fgColor rgb="FFFF0000"/>
          <bgColor rgb="FFFF0000"/>
        </patternFill>
      </fill>
    </dxf>
    <dxf>
      <fill>
        <patternFill patternType="solid">
          <fgColor rgb="FFFFFF00"/>
          <bgColor rgb="FFFFFF00"/>
        </patternFill>
      </fill>
    </dxf>
    <dxf>
      <fill>
        <patternFill patternType="solid">
          <fgColor rgb="FF56BB8A"/>
          <bgColor rgb="FF56BB8A"/>
        </patternFill>
      </fill>
    </dxf>
    <dxf>
      <fill>
        <patternFill patternType="solid">
          <fgColor rgb="FF999999"/>
          <bgColor rgb="FF999999"/>
        </patternFill>
      </fill>
    </dxf>
    <dxf>
      <fill>
        <patternFill patternType="solid">
          <fgColor rgb="FFFF0000"/>
          <bgColor rgb="FFFF0000"/>
        </patternFill>
      </fill>
    </dxf>
    <dxf>
      <fill>
        <patternFill patternType="solid">
          <fgColor rgb="FFFFFF00"/>
          <bgColor rgb="FFFFFF00"/>
        </patternFill>
      </fill>
    </dxf>
    <dxf>
      <fill>
        <patternFill patternType="solid">
          <fgColor rgb="FF57BB8A"/>
          <bgColor rgb="FF57BB8A"/>
        </patternFill>
      </fill>
    </dxf>
    <dxf>
      <font>
        <color rgb="FFFFFFFF"/>
      </font>
      <fill>
        <patternFill patternType="solid">
          <fgColor rgb="FF999999"/>
          <bgColor rgb="FF999999"/>
        </patternFill>
      </fill>
    </dxf>
    <dxf>
      <fill>
        <patternFill patternType="solid">
          <fgColor rgb="FFFF0000"/>
          <bgColor rgb="FFFF0000"/>
        </patternFill>
      </fill>
    </dxf>
    <dxf>
      <fill>
        <patternFill patternType="solid">
          <fgColor rgb="FFFFFF00"/>
          <bgColor rgb="FFFFFF00"/>
        </patternFill>
      </fill>
    </dxf>
    <dxf>
      <fill>
        <patternFill patternType="solid">
          <fgColor rgb="FF56BB8A"/>
          <bgColor rgb="FF56BB8A"/>
        </patternFill>
      </fill>
    </dxf>
    <dxf>
      <fill>
        <patternFill patternType="solid">
          <fgColor rgb="FF999999"/>
          <bgColor rgb="FF999999"/>
        </patternFill>
      </fill>
    </dxf>
    <dxf>
      <fill>
        <patternFill patternType="solid">
          <fgColor rgb="FFFF0000"/>
          <bgColor rgb="FFFF0000"/>
        </patternFill>
      </fill>
    </dxf>
    <dxf>
      <fill>
        <patternFill patternType="solid">
          <fgColor rgb="FFFFFF00"/>
          <bgColor rgb="FFFFFF00"/>
        </patternFill>
      </fill>
    </dxf>
    <dxf>
      <fill>
        <patternFill patternType="solid">
          <fgColor rgb="FF56BB8A"/>
          <bgColor rgb="FF56BB8A"/>
        </patternFill>
      </fill>
    </dxf>
    <dxf>
      <fill>
        <patternFill patternType="solid">
          <fgColor rgb="FF999999"/>
          <bgColor rgb="FF999999"/>
        </patternFill>
      </fill>
    </dxf>
    <dxf>
      <fill>
        <patternFill patternType="solid">
          <fgColor rgb="FF57BB8A"/>
          <bgColor rgb="FF57BB8A"/>
        </patternFill>
      </fill>
    </dxf>
    <dxf>
      <fill>
        <patternFill patternType="solid">
          <fgColor rgb="FFFFFF00"/>
          <bgColor rgb="FFFFFF00"/>
        </patternFill>
      </fill>
    </dxf>
    <dxf>
      <fill>
        <patternFill patternType="solid">
          <fgColor rgb="FFFF0000"/>
          <bgColor rgb="FFFF0000"/>
        </patternFill>
      </fill>
    </dxf>
    <dxf>
      <font>
        <color rgb="FFB7B7B7"/>
      </font>
      <fill>
        <patternFill patternType="solid">
          <fgColor rgb="FF999999"/>
          <bgColor rgb="FF99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1</xdr:row>
      <xdr:rowOff>0</xdr:rowOff>
    </xdr:from>
    <xdr:ext cx="200025" cy="381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hornschuhconsultin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249"/>
  <sheetViews>
    <sheetView tabSelected="1" zoomScale="161" zoomScaleNormal="161" workbookViewId="0">
      <selection activeCell="B19" sqref="B19"/>
    </sheetView>
  </sheetViews>
  <sheetFormatPr baseColWidth="10" defaultColWidth="12.6640625" defaultRowHeight="15.75" customHeight="1" x14ac:dyDescent="0.15"/>
  <cols>
    <col min="1" max="1" width="34.6640625" customWidth="1"/>
    <col min="2" max="2" width="17.5" customWidth="1"/>
    <col min="5" max="5" width="0" hidden="1" customWidth="1"/>
    <col min="6" max="6" width="16.33203125" customWidth="1"/>
    <col min="7" max="7" width="2.1640625" customWidth="1"/>
    <col min="8" max="8" width="3.1640625" customWidth="1"/>
    <col min="9" max="9" width="2.6640625" customWidth="1"/>
    <col min="15" max="15" width="29.6640625" customWidth="1"/>
    <col min="16" max="16" width="3.1640625" customWidth="1"/>
    <col min="17" max="17" width="34.1640625" customWidth="1"/>
  </cols>
  <sheetData>
    <row r="1" spans="1:25" ht="18" thickBot="1" x14ac:dyDescent="0.25">
      <c r="A1" s="1" t="s">
        <v>4</v>
      </c>
      <c r="B1" s="2"/>
      <c r="C1" s="2"/>
      <c r="D1" s="2"/>
      <c r="E1" s="2"/>
      <c r="F1" s="2"/>
      <c r="G1" s="3"/>
      <c r="H1" s="64"/>
      <c r="I1" s="66"/>
      <c r="J1" s="67"/>
      <c r="K1" s="67"/>
      <c r="L1" s="67"/>
      <c r="M1" s="67"/>
      <c r="N1" s="67"/>
      <c r="O1" s="68"/>
      <c r="P1" s="69"/>
      <c r="Q1" s="6"/>
      <c r="R1" s="7"/>
      <c r="S1" s="7"/>
      <c r="T1" s="7"/>
      <c r="U1" s="7"/>
      <c r="V1" s="7"/>
      <c r="W1" s="7"/>
      <c r="X1" s="4"/>
      <c r="Y1" s="7"/>
    </row>
    <row r="2" spans="1:25" ht="14" thickBot="1" x14ac:dyDescent="0.2">
      <c r="A2" s="2"/>
      <c r="B2" s="10"/>
      <c r="C2" s="2"/>
      <c r="D2" s="2"/>
      <c r="E2" s="2"/>
      <c r="F2" s="2"/>
      <c r="G2" s="3"/>
      <c r="H2" s="65"/>
      <c r="I2" s="71"/>
      <c r="J2" s="70"/>
      <c r="K2" s="70"/>
      <c r="L2" s="70"/>
      <c r="M2" s="70"/>
      <c r="N2" s="70"/>
      <c r="O2" s="65"/>
      <c r="P2" s="70"/>
      <c r="Q2" s="7"/>
      <c r="R2" s="8"/>
      <c r="S2" s="8"/>
      <c r="T2" s="8"/>
      <c r="U2" s="8"/>
      <c r="V2" s="8"/>
      <c r="W2" s="8"/>
      <c r="X2" s="9"/>
      <c r="Y2" s="7"/>
    </row>
    <row r="3" spans="1:25" ht="17" thickBot="1" x14ac:dyDescent="0.25">
      <c r="A3" s="58" t="s">
        <v>5</v>
      </c>
      <c r="B3" s="60" t="s">
        <v>0</v>
      </c>
      <c r="C3" s="59"/>
      <c r="D3" s="2"/>
      <c r="E3" s="2"/>
      <c r="F3" s="2"/>
      <c r="G3" s="3"/>
      <c r="H3" s="65"/>
      <c r="I3" s="70"/>
      <c r="J3" s="70"/>
      <c r="K3" s="70"/>
      <c r="L3" s="70"/>
      <c r="M3" s="70"/>
      <c r="N3" s="70"/>
      <c r="O3" s="65"/>
      <c r="P3" s="70"/>
      <c r="Q3" s="7"/>
      <c r="R3" s="7"/>
      <c r="S3" s="7"/>
      <c r="T3" s="7"/>
      <c r="U3" s="7"/>
      <c r="V3" s="7"/>
      <c r="W3" s="7"/>
      <c r="X3" s="9"/>
      <c r="Y3" s="7"/>
    </row>
    <row r="4" spans="1:25" ht="14" thickBot="1" x14ac:dyDescent="0.2">
      <c r="A4" s="10"/>
      <c r="B4" s="42"/>
      <c r="C4" s="10"/>
      <c r="D4" s="10"/>
      <c r="E4" s="10"/>
      <c r="F4" s="10"/>
      <c r="G4" s="3"/>
      <c r="H4" s="65"/>
      <c r="I4" s="70"/>
      <c r="J4" s="70"/>
      <c r="K4" s="70"/>
      <c r="L4" s="70"/>
      <c r="M4" s="70"/>
      <c r="N4" s="70"/>
      <c r="O4" s="65"/>
      <c r="P4" s="70"/>
      <c r="Q4" s="11"/>
      <c r="R4" s="11"/>
      <c r="S4" s="11"/>
      <c r="T4" s="11"/>
      <c r="U4" s="11"/>
      <c r="V4" s="11"/>
      <c r="W4" s="11"/>
      <c r="X4" s="9"/>
      <c r="Y4" s="7"/>
    </row>
    <row r="5" spans="1:25" ht="14" thickBot="1" x14ac:dyDescent="0.2">
      <c r="A5" s="12"/>
      <c r="B5" s="12" t="s">
        <v>6</v>
      </c>
      <c r="C5" s="12" t="s">
        <v>7</v>
      </c>
      <c r="D5" s="12" t="s">
        <v>8</v>
      </c>
      <c r="E5" s="12"/>
      <c r="F5" s="12"/>
      <c r="G5" s="13"/>
      <c r="H5" s="65"/>
      <c r="I5" s="70"/>
      <c r="J5" s="70"/>
      <c r="K5" s="70"/>
      <c r="L5" s="70"/>
      <c r="M5" s="70"/>
      <c r="N5" s="70"/>
      <c r="O5" s="65"/>
      <c r="P5" s="70"/>
      <c r="Q5" s="14" t="s">
        <v>9</v>
      </c>
      <c r="R5" s="15"/>
      <c r="S5" s="16"/>
      <c r="T5" s="16"/>
      <c r="U5" s="16"/>
      <c r="V5" s="16"/>
      <c r="W5" s="16"/>
      <c r="X5" s="9"/>
      <c r="Y5" s="7"/>
    </row>
    <row r="6" spans="1:25" ht="13" x14ac:dyDescent="0.15">
      <c r="A6" s="17" t="s">
        <v>10</v>
      </c>
      <c r="B6" s="18"/>
      <c r="C6" s="17"/>
      <c r="D6" s="17"/>
      <c r="E6" s="17"/>
      <c r="F6" s="17"/>
      <c r="G6" s="13"/>
      <c r="H6" s="65"/>
      <c r="I6" s="70"/>
      <c r="J6" s="70"/>
      <c r="K6" s="70"/>
      <c r="L6" s="70"/>
      <c r="M6" s="70"/>
      <c r="N6" s="70"/>
      <c r="O6" s="65"/>
      <c r="P6" s="70"/>
      <c r="Q6" s="19" t="s">
        <v>10</v>
      </c>
      <c r="R6" s="72" t="s">
        <v>11</v>
      </c>
      <c r="S6" s="73"/>
      <c r="T6" s="73"/>
      <c r="U6" s="73"/>
      <c r="V6" s="73"/>
      <c r="W6" s="74"/>
      <c r="X6" s="9"/>
      <c r="Y6" s="7"/>
    </row>
    <row r="7" spans="1:25" ht="13" x14ac:dyDescent="0.15">
      <c r="A7" s="17" t="s">
        <v>12</v>
      </c>
      <c r="B7" s="20"/>
      <c r="C7" s="17"/>
      <c r="D7" s="17"/>
      <c r="E7" s="17"/>
      <c r="F7" s="17"/>
      <c r="G7" s="13"/>
      <c r="H7" s="65"/>
      <c r="I7" s="75"/>
      <c r="J7" s="76"/>
      <c r="K7" s="76"/>
      <c r="L7" s="76"/>
      <c r="M7" s="76"/>
      <c r="N7" s="76"/>
      <c r="O7" s="77"/>
      <c r="P7" s="70"/>
      <c r="Q7" s="21" t="s">
        <v>12</v>
      </c>
      <c r="R7" s="82" t="s">
        <v>13</v>
      </c>
      <c r="S7" s="83"/>
      <c r="T7" s="83"/>
      <c r="U7" s="83"/>
      <c r="V7" s="83"/>
      <c r="W7" s="84"/>
      <c r="X7" s="9"/>
      <c r="Y7" s="7"/>
    </row>
    <row r="8" spans="1:25" ht="13" x14ac:dyDescent="0.15">
      <c r="A8" s="22" t="s">
        <v>14</v>
      </c>
      <c r="B8" s="22"/>
      <c r="C8" s="22"/>
      <c r="D8" s="22"/>
      <c r="E8" s="22"/>
      <c r="F8" s="12" t="s">
        <v>15</v>
      </c>
      <c r="G8" s="13"/>
      <c r="H8" s="65"/>
      <c r="I8" s="78" t="s">
        <v>16</v>
      </c>
      <c r="J8" s="70"/>
      <c r="K8" s="70"/>
      <c r="L8" s="70"/>
      <c r="M8" s="70"/>
      <c r="N8" s="70"/>
      <c r="O8" s="70"/>
      <c r="P8" s="70"/>
      <c r="Q8" s="21" t="s">
        <v>17</v>
      </c>
      <c r="R8" s="82" t="s">
        <v>18</v>
      </c>
      <c r="S8" s="83"/>
      <c r="T8" s="83"/>
      <c r="U8" s="83"/>
      <c r="V8" s="83"/>
      <c r="W8" s="84"/>
      <c r="X8" s="9"/>
      <c r="Y8" s="7"/>
    </row>
    <row r="9" spans="1:25" ht="13" x14ac:dyDescent="0.15">
      <c r="A9" s="17" t="s">
        <v>17</v>
      </c>
      <c r="B9" s="20"/>
      <c r="C9" s="23" t="str">
        <f>IFERROR(IF(OR(B7="", B9=""), "", B9 / B7), "")</f>
        <v/>
      </c>
      <c r="D9" s="24" t="str">
        <f>IF(OR(B9="", B12=""), "", B9*B12)</f>
        <v/>
      </c>
      <c r="E9" s="5" t="str">
        <f t="shared" ref="E9:E11" si="0">IF(F9="", "", IF(F9="Gut", 3, IF(F9="Mittel", 2, IF(F9="Schlecht", 1, ""))))</f>
        <v/>
      </c>
      <c r="F9" s="25" t="str">
        <f>IF(OR(C9="", ISBLANK(B3)), "",
IF(C9&lt;=24%, "Schlecht",
IF(C9&lt;=50%, "Mittel",
"Gut")))</f>
        <v/>
      </c>
      <c r="G9" s="13"/>
      <c r="H9" s="65"/>
      <c r="I9" s="7" t="s">
        <v>19</v>
      </c>
      <c r="J9" s="85" t="s">
        <v>20</v>
      </c>
      <c r="K9" s="80"/>
      <c r="L9" s="80"/>
      <c r="M9" s="80"/>
      <c r="N9" s="80"/>
      <c r="O9" s="81"/>
      <c r="P9" s="70"/>
      <c r="Q9" s="21" t="s">
        <v>2</v>
      </c>
      <c r="R9" s="82" t="s">
        <v>21</v>
      </c>
      <c r="S9" s="83"/>
      <c r="T9" s="83"/>
      <c r="U9" s="83"/>
      <c r="V9" s="83"/>
      <c r="W9" s="84"/>
      <c r="X9" s="9"/>
      <c r="Y9" s="7"/>
    </row>
    <row r="10" spans="1:25" ht="13" x14ac:dyDescent="0.15">
      <c r="A10" s="27" t="s">
        <v>2</v>
      </c>
      <c r="B10" s="20"/>
      <c r="C10" s="28" t="str">
        <f>IFERROR(IF(OR(B7="", B10=""), "", B10 / B7), "")</f>
        <v/>
      </c>
      <c r="D10" s="29" t="str">
        <f>IF(OR(B10="", B12=""), "", B10*B12)</f>
        <v/>
      </c>
      <c r="E10" s="27" t="str">
        <f t="shared" si="0"/>
        <v/>
      </c>
      <c r="F10" s="30" t="str">
        <f>IF(OR(C10="", ISBLANK(C10)), "", IF(C10&lt;=24%, "Gut", IF(C10&lt;=50%, "Mittel", "Schlecht")))</f>
        <v/>
      </c>
      <c r="G10" s="13"/>
      <c r="H10" s="65"/>
      <c r="I10" s="31" t="s">
        <v>22</v>
      </c>
      <c r="J10" s="90" t="s">
        <v>23</v>
      </c>
      <c r="K10" s="80"/>
      <c r="L10" s="80"/>
      <c r="M10" s="80"/>
      <c r="N10" s="80"/>
      <c r="O10" s="81"/>
      <c r="P10" s="70"/>
      <c r="Q10" s="21" t="s">
        <v>24</v>
      </c>
      <c r="R10" s="82" t="s">
        <v>25</v>
      </c>
      <c r="S10" s="83"/>
      <c r="T10" s="83"/>
      <c r="U10" s="83"/>
      <c r="V10" s="83"/>
      <c r="W10" s="84"/>
      <c r="X10" s="9"/>
      <c r="Y10" s="7"/>
    </row>
    <row r="11" spans="1:25" ht="13" x14ac:dyDescent="0.15">
      <c r="A11" s="27" t="s">
        <v>24</v>
      </c>
      <c r="B11" s="20"/>
      <c r="C11" s="28" t="str">
        <f>IFERROR(IF(OR(B7="", B11=""), "", B11 / B7), "")</f>
        <v/>
      </c>
      <c r="D11" s="29" t="str">
        <f>IF(OR(B11="", B12=""), "", B11*B12)</f>
        <v/>
      </c>
      <c r="E11" s="27" t="str">
        <f t="shared" si="0"/>
        <v/>
      </c>
      <c r="F11" s="30" t="str">
        <f>IF(OR(C11="", ISBLANK(C11)), "", IF(C11&lt;=24%, "Gut", IF(C11&lt;=59%, "Mittel", "Schlecht")))</f>
        <v/>
      </c>
      <c r="G11" s="13"/>
      <c r="H11" s="65"/>
      <c r="I11" s="7"/>
      <c r="J11" s="85" t="s">
        <v>26</v>
      </c>
      <c r="K11" s="80"/>
      <c r="L11" s="80"/>
      <c r="M11" s="80"/>
      <c r="N11" s="80"/>
      <c r="O11" s="81"/>
      <c r="P11" s="70"/>
      <c r="Q11" s="21"/>
      <c r="R11" s="82" t="s">
        <v>27</v>
      </c>
      <c r="S11" s="83"/>
      <c r="T11" s="83"/>
      <c r="U11" s="83"/>
      <c r="V11" s="83"/>
      <c r="W11" s="84"/>
      <c r="X11" s="9"/>
      <c r="Y11" s="7"/>
    </row>
    <row r="12" spans="1:25" ht="13" x14ac:dyDescent="0.15">
      <c r="A12" s="32" t="s">
        <v>28</v>
      </c>
      <c r="B12" s="33" t="str">
        <f>IFERROR(B6/B9,"")</f>
        <v/>
      </c>
      <c r="C12" s="28"/>
      <c r="D12" s="27"/>
      <c r="E12" s="27"/>
      <c r="F12" s="34"/>
      <c r="G12" s="13"/>
      <c r="H12" s="65"/>
      <c r="I12" s="7" t="s">
        <v>29</v>
      </c>
      <c r="J12" s="85" t="s">
        <v>30</v>
      </c>
      <c r="K12" s="80"/>
      <c r="L12" s="80"/>
      <c r="M12" s="80"/>
      <c r="N12" s="80"/>
      <c r="O12" s="81"/>
      <c r="P12" s="70"/>
      <c r="Q12" s="21" t="s">
        <v>28</v>
      </c>
      <c r="R12" s="82" t="s">
        <v>31</v>
      </c>
      <c r="S12" s="83"/>
      <c r="T12" s="83"/>
      <c r="U12" s="83"/>
      <c r="V12" s="83"/>
      <c r="W12" s="84"/>
      <c r="X12" s="9"/>
      <c r="Y12" s="7"/>
    </row>
    <row r="13" spans="1:25" ht="13" x14ac:dyDescent="0.15">
      <c r="A13" s="17" t="s">
        <v>32</v>
      </c>
      <c r="B13" s="35"/>
      <c r="C13" s="23"/>
      <c r="D13" s="24" t="str">
        <f>IF(OR(B12="", B13="", B9=""), "", B12 * (B13 / (1 - B13)) * B9)</f>
        <v/>
      </c>
      <c r="E13" s="5" t="str">
        <f>IF(F13="", "", IF(F13="Gut", 3, IF(F13="Mittel", 2, IF(F13="Schlecht", 1, ""))))</f>
        <v/>
      </c>
      <c r="F13" s="25" t="str">
        <f>IF(OR(B13="", ISBLANK(B3)), "",
IF(OR(AND(B3="Maschinenbau", B13&gt;=11%),
         AND(B3="Sondermaschinenbau", B13&gt;=8%),
         AND(B3="Automation", B13&gt;=11%),
         AND(B3="Anlagenbau", B13&gt;=11%),
         AND(B3="Industrie-Dienstleistungen / Engineering", B13&gt;=11%)
     ), "Schlecht",
IF(OR(AND(B3="Maschinenbau", B13&gt;5%, B13&lt;=10%),
         AND(B3="Sondermaschinenbau", B13&gt;4%, B13&lt;=7%),
         AND(B3="Automation", B13&gt;5%, B13&lt;=10%),
         AND(B3="Anlagenbau", B13&gt;6%, B13&lt;=10%),
         AND(B3="Industrie-Dienstleistungen / Engineering", B13&gt;4%, B13&lt;=10%)
     ), "Mittel",
"Gut")))</f>
        <v/>
      </c>
      <c r="G13" s="13"/>
      <c r="H13" s="65"/>
      <c r="I13" s="7" t="s">
        <v>33</v>
      </c>
      <c r="J13" s="85" t="s">
        <v>34</v>
      </c>
      <c r="K13" s="80"/>
      <c r="L13" s="80"/>
      <c r="M13" s="80"/>
      <c r="N13" s="80"/>
      <c r="O13" s="81"/>
      <c r="P13" s="70"/>
      <c r="Q13" s="21"/>
      <c r="R13" s="82" t="s">
        <v>35</v>
      </c>
      <c r="S13" s="83"/>
      <c r="T13" s="83"/>
      <c r="U13" s="83"/>
      <c r="V13" s="83"/>
      <c r="W13" s="84"/>
      <c r="X13" s="9"/>
      <c r="Y13" s="7"/>
    </row>
    <row r="14" spans="1:25" ht="13" x14ac:dyDescent="0.15">
      <c r="A14" s="17" t="s">
        <v>36</v>
      </c>
      <c r="B14" s="20"/>
      <c r="C14" s="17"/>
      <c r="D14" s="17"/>
      <c r="E14" s="17"/>
      <c r="F14" s="17"/>
      <c r="G14" s="13"/>
      <c r="H14" s="65"/>
      <c r="I14" s="31" t="s">
        <v>37</v>
      </c>
      <c r="J14" s="90" t="s">
        <v>38</v>
      </c>
      <c r="K14" s="80"/>
      <c r="L14" s="80"/>
      <c r="M14" s="80"/>
      <c r="N14" s="80"/>
      <c r="O14" s="81"/>
      <c r="P14" s="70"/>
      <c r="Q14" s="21" t="s">
        <v>32</v>
      </c>
      <c r="R14" s="82" t="s">
        <v>39</v>
      </c>
      <c r="S14" s="83"/>
      <c r="T14" s="83"/>
      <c r="U14" s="83"/>
      <c r="V14" s="83"/>
      <c r="W14" s="84"/>
      <c r="X14" s="9"/>
      <c r="Y14" s="7"/>
    </row>
    <row r="15" spans="1:25" ht="13" x14ac:dyDescent="0.15">
      <c r="A15" s="17" t="s">
        <v>40</v>
      </c>
      <c r="B15" s="20"/>
      <c r="C15" s="36" t="str">
        <f>IF(OR(B14="", B15=""), "", B15/B14)</f>
        <v/>
      </c>
      <c r="D15" s="17"/>
      <c r="E15" s="17"/>
      <c r="F15" s="17"/>
      <c r="G15" s="13"/>
      <c r="H15" s="65"/>
      <c r="I15" s="7"/>
      <c r="J15" s="79" t="s">
        <v>41</v>
      </c>
      <c r="K15" s="80"/>
      <c r="L15" s="80"/>
      <c r="M15" s="80"/>
      <c r="N15" s="80"/>
      <c r="O15" s="81"/>
      <c r="P15" s="70"/>
      <c r="Q15" s="21" t="s">
        <v>36</v>
      </c>
      <c r="R15" s="82" t="s">
        <v>42</v>
      </c>
      <c r="S15" s="83"/>
      <c r="T15" s="83"/>
      <c r="U15" s="83"/>
      <c r="V15" s="83"/>
      <c r="W15" s="84"/>
      <c r="X15" s="9"/>
      <c r="Y15" s="7"/>
    </row>
    <row r="16" spans="1:25" ht="13" x14ac:dyDescent="0.15">
      <c r="A16" s="17" t="s">
        <v>43</v>
      </c>
      <c r="B16" s="20"/>
      <c r="C16" s="36" t="str">
        <f>IF(OR(B9="", B16=""), "", B16 / B9)</f>
        <v/>
      </c>
      <c r="D16" s="17"/>
      <c r="E16" s="17"/>
      <c r="F16" s="17"/>
      <c r="G16" s="13"/>
      <c r="H16" s="65"/>
      <c r="I16" s="69"/>
      <c r="J16" s="70"/>
      <c r="K16" s="70"/>
      <c r="L16" s="70"/>
      <c r="M16" s="70"/>
      <c r="N16" s="70"/>
      <c r="O16" s="65"/>
      <c r="P16" s="70"/>
      <c r="Q16" s="21" t="s">
        <v>40</v>
      </c>
      <c r="R16" s="82" t="s">
        <v>44</v>
      </c>
      <c r="S16" s="83"/>
      <c r="T16" s="83"/>
      <c r="U16" s="83"/>
      <c r="V16" s="83"/>
      <c r="W16" s="84"/>
      <c r="X16" s="9"/>
      <c r="Y16" s="7"/>
    </row>
    <row r="17" spans="1:25" ht="13" x14ac:dyDescent="0.15">
      <c r="A17" s="27" t="s">
        <v>45</v>
      </c>
      <c r="B17" s="20"/>
      <c r="C17" s="34" t="str">
        <f>IF(OR(B9="", B17=""), "", B17 / B9)</f>
        <v/>
      </c>
      <c r="D17" s="17"/>
      <c r="E17" s="17"/>
      <c r="F17" s="17"/>
      <c r="G17" s="13"/>
      <c r="H17" s="65"/>
      <c r="I17" s="78" t="s">
        <v>46</v>
      </c>
      <c r="J17" s="70"/>
      <c r="K17" s="70"/>
      <c r="L17" s="70"/>
      <c r="M17" s="70"/>
      <c r="N17" s="70"/>
      <c r="O17" s="70"/>
      <c r="P17" s="70"/>
      <c r="Q17" s="21" t="s">
        <v>43</v>
      </c>
      <c r="R17" s="82" t="s">
        <v>47</v>
      </c>
      <c r="S17" s="83"/>
      <c r="T17" s="83"/>
      <c r="U17" s="83"/>
      <c r="V17" s="83"/>
      <c r="W17" s="84"/>
      <c r="X17" s="9"/>
      <c r="Y17" s="7"/>
    </row>
    <row r="18" spans="1:25" ht="13" x14ac:dyDescent="0.15">
      <c r="A18" s="17" t="s">
        <v>48</v>
      </c>
      <c r="B18" s="20"/>
      <c r="C18" s="17"/>
      <c r="D18" s="17"/>
      <c r="E18" s="17" t="str">
        <f>IF(F18="", "", IF(F18="Gut", 3, IF(F18="Mittel", 2, IF(F18="Schlecht", 1, ""))))</f>
        <v/>
      </c>
      <c r="F18" s="25" t="str">
        <f>IF(OR(B18="",ISBLANK(B3)),"",IF(B18&gt;=6,"Schlecht",IF(B18&gt;=3,"Mittel","Gut")))</f>
        <v/>
      </c>
      <c r="G18" s="13"/>
      <c r="H18" s="65"/>
      <c r="I18" s="37" t="s">
        <v>49</v>
      </c>
      <c r="J18" s="85" t="s">
        <v>50</v>
      </c>
      <c r="K18" s="80"/>
      <c r="L18" s="80"/>
      <c r="M18" s="80"/>
      <c r="N18" s="80"/>
      <c r="O18" s="81"/>
      <c r="P18" s="70"/>
      <c r="Q18" s="21" t="s">
        <v>45</v>
      </c>
      <c r="R18" s="82" t="s">
        <v>51</v>
      </c>
      <c r="S18" s="83"/>
      <c r="T18" s="83"/>
      <c r="U18" s="83"/>
      <c r="V18" s="83"/>
      <c r="W18" s="84"/>
      <c r="X18" s="9"/>
      <c r="Y18" s="7"/>
    </row>
    <row r="19" spans="1:25" ht="13" x14ac:dyDescent="0.15">
      <c r="A19" s="17" t="s">
        <v>52</v>
      </c>
      <c r="B19" s="20"/>
      <c r="C19" s="17"/>
      <c r="D19" s="17"/>
      <c r="E19" s="17"/>
      <c r="F19" s="17"/>
      <c r="G19" s="13"/>
      <c r="H19" s="65"/>
      <c r="I19" s="7"/>
      <c r="J19" s="85" t="s">
        <v>53</v>
      </c>
      <c r="K19" s="80"/>
      <c r="L19" s="80"/>
      <c r="M19" s="80"/>
      <c r="N19" s="80"/>
      <c r="O19" s="81"/>
      <c r="P19" s="70"/>
      <c r="Q19" s="21" t="s">
        <v>48</v>
      </c>
      <c r="R19" s="82" t="s">
        <v>54</v>
      </c>
      <c r="S19" s="83"/>
      <c r="T19" s="83"/>
      <c r="U19" s="83"/>
      <c r="V19" s="83"/>
      <c r="W19" s="84"/>
      <c r="X19" s="9"/>
      <c r="Y19" s="7"/>
    </row>
    <row r="20" spans="1:25" ht="13" x14ac:dyDescent="0.15">
      <c r="A20" s="32" t="s">
        <v>55</v>
      </c>
      <c r="B20" s="38" t="str">
        <f>IF(OR(B10="", B19=""), "", B10*B19 &amp; " Std.")</f>
        <v/>
      </c>
      <c r="C20" s="28" t="str">
        <f>IF(OR(B7="", B9="", B19=""), "", IFERROR(((B7 - B9) * B19) / (B7 * B19), ""))</f>
        <v/>
      </c>
      <c r="D20" s="39"/>
      <c r="E20" s="5" t="str">
        <f>IF(F20="", "", IF(F20="Gut", 3, IF(F20="Mittel", 2, IF(F20="Schlecht", 1, ""))))</f>
        <v/>
      </c>
      <c r="F20" s="40" t="str">
        <f>IF(C20="", "", IF(C20&gt;=75%,"Schlecht", IF(C20&gt;=50%,"Mittel", "Gut")))</f>
        <v/>
      </c>
      <c r="G20" s="13"/>
      <c r="H20" s="65"/>
      <c r="I20" s="37" t="s">
        <v>49</v>
      </c>
      <c r="J20" s="85" t="s">
        <v>56</v>
      </c>
      <c r="K20" s="80"/>
      <c r="L20" s="80"/>
      <c r="M20" s="80"/>
      <c r="N20" s="80"/>
      <c r="O20" s="81"/>
      <c r="P20" s="70"/>
      <c r="Q20" s="21" t="s">
        <v>52</v>
      </c>
      <c r="R20" s="82" t="s">
        <v>57</v>
      </c>
      <c r="S20" s="83"/>
      <c r="T20" s="83"/>
      <c r="U20" s="83"/>
      <c r="V20" s="83"/>
      <c r="W20" s="84"/>
      <c r="X20" s="9"/>
      <c r="Y20" s="7"/>
    </row>
    <row r="21" spans="1:25" ht="13" x14ac:dyDescent="0.15">
      <c r="A21" s="32" t="s">
        <v>58</v>
      </c>
      <c r="B21" s="38" t="str">
        <f>IF(OR(B19="", B9=""), "", B19*B9 &amp; " Std.")</f>
        <v/>
      </c>
      <c r="C21" s="28" t="str">
        <f>IF(OR(B7="", B9="", B19=""), "", IFERROR((B9 * B19) / (B7 * B19), ""))</f>
        <v/>
      </c>
      <c r="D21" s="39"/>
      <c r="E21" s="17" t="str">
        <f>IF(F20="", "", IF(F20="Gut", 3, IF(F20="Mittel", 2, IF(F20="Schlecht", 1, ""))))</f>
        <v/>
      </c>
      <c r="F21" s="40" t="str">
        <f>IF(C21="", "", IF(C21&lt;=25%,"Schlecht", IF(C21&lt;=50%,"Mittel", "Gut")))</f>
        <v/>
      </c>
      <c r="G21" s="13"/>
      <c r="H21" s="65"/>
      <c r="I21" s="37"/>
      <c r="J21" s="85" t="s">
        <v>59</v>
      </c>
      <c r="K21" s="80"/>
      <c r="L21" s="80"/>
      <c r="M21" s="80"/>
      <c r="N21" s="80"/>
      <c r="O21" s="81"/>
      <c r="P21" s="70"/>
      <c r="Q21" s="21" t="s">
        <v>55</v>
      </c>
      <c r="R21" s="82" t="s">
        <v>60</v>
      </c>
      <c r="S21" s="83"/>
      <c r="T21" s="83"/>
      <c r="U21" s="83"/>
      <c r="V21" s="83"/>
      <c r="W21" s="84"/>
      <c r="X21" s="9"/>
      <c r="Y21" s="7"/>
    </row>
    <row r="22" spans="1:25" ht="13" x14ac:dyDescent="0.15">
      <c r="A22" s="17" t="s">
        <v>61</v>
      </c>
      <c r="B22" s="35"/>
      <c r="C22" s="17"/>
      <c r="D22" s="17"/>
      <c r="E22" s="17" t="str">
        <f>IF(F22="", "", IF(F22="Gut", 3, IF(F22="Mittel", 2, IF(F22="Schlecht", 1, ""))))</f>
        <v/>
      </c>
      <c r="F22" s="25" t="str">
        <f>IF(OR(B22="",ISBLANK(B3)), "",
IF(B22&gt;=40%, "Schlecht",
IF(B22&gt;=20%, "Mittel", "Gut")))</f>
        <v/>
      </c>
      <c r="G22" s="13"/>
      <c r="H22" s="65"/>
      <c r="I22" s="37" t="s">
        <v>49</v>
      </c>
      <c r="J22" s="91" t="s">
        <v>62</v>
      </c>
      <c r="K22" s="80"/>
      <c r="L22" s="80"/>
      <c r="M22" s="80"/>
      <c r="N22" s="80"/>
      <c r="O22" s="81"/>
      <c r="P22" s="70"/>
      <c r="Q22" s="21"/>
      <c r="R22" s="82" t="s">
        <v>63</v>
      </c>
      <c r="S22" s="83"/>
      <c r="T22" s="83"/>
      <c r="U22" s="83"/>
      <c r="V22" s="83"/>
      <c r="W22" s="84"/>
      <c r="X22" s="9"/>
      <c r="Y22" s="7"/>
    </row>
    <row r="23" spans="1:25" ht="13" x14ac:dyDescent="0.15">
      <c r="A23" s="41"/>
      <c r="B23" s="41"/>
      <c r="C23" s="41"/>
      <c r="D23" s="41"/>
      <c r="E23" s="41"/>
      <c r="F23" s="41"/>
      <c r="G23" s="13"/>
      <c r="H23" s="65"/>
      <c r="I23" s="37" t="s">
        <v>49</v>
      </c>
      <c r="J23" s="85" t="s">
        <v>64</v>
      </c>
      <c r="K23" s="80"/>
      <c r="L23" s="80"/>
      <c r="M23" s="80"/>
      <c r="N23" s="80"/>
      <c r="O23" s="81"/>
      <c r="P23" s="70"/>
      <c r="Q23" s="21" t="s">
        <v>58</v>
      </c>
      <c r="R23" s="82" t="s">
        <v>65</v>
      </c>
      <c r="S23" s="83"/>
      <c r="T23" s="83"/>
      <c r="U23" s="83"/>
      <c r="V23" s="83"/>
      <c r="W23" s="84"/>
      <c r="X23" s="26"/>
      <c r="Y23" s="7"/>
    </row>
    <row r="24" spans="1:25" ht="13" x14ac:dyDescent="0.15">
      <c r="A24" s="42"/>
      <c r="B24" s="42"/>
      <c r="C24" s="42"/>
      <c r="D24" s="42"/>
      <c r="E24" s="42"/>
      <c r="F24" s="42"/>
      <c r="G24" s="3"/>
      <c r="H24" s="65"/>
      <c r="I24" s="7"/>
      <c r="J24" s="85" t="s">
        <v>66</v>
      </c>
      <c r="K24" s="80"/>
      <c r="L24" s="80"/>
      <c r="M24" s="80"/>
      <c r="N24" s="80"/>
      <c r="O24" s="81"/>
      <c r="P24" s="70"/>
      <c r="Q24" s="21"/>
      <c r="R24" s="82" t="s">
        <v>67</v>
      </c>
      <c r="S24" s="83"/>
      <c r="T24" s="83"/>
      <c r="U24" s="83"/>
      <c r="V24" s="83"/>
      <c r="W24" s="84"/>
      <c r="X24" s="26"/>
      <c r="Y24" s="7"/>
    </row>
    <row r="25" spans="1:25" ht="39" customHeight="1" x14ac:dyDescent="0.15">
      <c r="A25" s="43" t="s">
        <v>68</v>
      </c>
      <c r="B25" s="61" t="str">
        <f>IF(OR(E9="",E10="",E11="",E13="",E18="",E20="",E21="",E22=""), "",
IF(SUM(E9,E10,E11,E13,E18,E20,E21,E22)&lt;=16,
"In Deinem Vertrieb wird gerade viel Geld verbrannt. Melde Dich schnellstmöglich bei uns !",
IF(SUM(E9,E10,E11,E13,E18,E20,E21,E22)&lt;=25,
"Du bist auf dem richtigen Weg, aber es gibt Optimierungsbedarf. Melde Dich bei uns !",
"Bei Dir läuft es schon ganz gut. Deinen Vertrieb skalieren ist jetzt ganz wichtig. Melde Dich bei uns !")))</f>
        <v/>
      </c>
      <c r="C25" s="62"/>
      <c r="D25" s="62"/>
      <c r="E25" s="62"/>
      <c r="F25" s="63"/>
      <c r="G25" s="13"/>
      <c r="H25" s="65"/>
      <c r="I25" s="7"/>
      <c r="J25" s="7"/>
      <c r="K25" s="7"/>
      <c r="L25" s="7"/>
      <c r="M25" s="7"/>
      <c r="N25" s="7"/>
      <c r="O25" s="7"/>
      <c r="P25" s="70"/>
      <c r="Q25" s="21" t="s">
        <v>61</v>
      </c>
      <c r="R25" s="82" t="s">
        <v>69</v>
      </c>
      <c r="S25" s="83"/>
      <c r="T25" s="83"/>
      <c r="U25" s="83"/>
      <c r="V25" s="83"/>
      <c r="W25" s="84"/>
      <c r="X25" s="26"/>
      <c r="Y25" s="7"/>
    </row>
    <row r="26" spans="1:25" ht="22.5" customHeight="1" x14ac:dyDescent="0.15">
      <c r="A26" s="44"/>
      <c r="B26" s="44"/>
      <c r="C26" s="44"/>
      <c r="D26" s="44"/>
      <c r="E26" s="44"/>
      <c r="F26" s="44"/>
      <c r="G26" s="45"/>
      <c r="H26" s="65"/>
      <c r="I26" s="86" t="s">
        <v>70</v>
      </c>
      <c r="J26" s="70"/>
      <c r="K26" s="70"/>
      <c r="L26" s="70"/>
      <c r="M26" s="70"/>
      <c r="N26" s="70"/>
      <c r="O26" s="70"/>
      <c r="P26" s="67"/>
      <c r="Q26" s="46" t="s">
        <v>71</v>
      </c>
      <c r="R26" s="87" t="s">
        <v>72</v>
      </c>
      <c r="S26" s="88"/>
      <c r="T26" s="88"/>
      <c r="U26" s="88"/>
      <c r="V26" s="88"/>
      <c r="W26" s="89"/>
      <c r="X26" s="47"/>
      <c r="Y26" s="7"/>
    </row>
    <row r="27" spans="1:25" ht="13" x14ac:dyDescent="0.15">
      <c r="A27" s="8"/>
      <c r="B27" s="8"/>
      <c r="C27" s="8"/>
      <c r="D27" s="8"/>
      <c r="E27" s="8"/>
      <c r="F27" s="8"/>
      <c r="G27" s="8"/>
      <c r="H27" s="7"/>
      <c r="I27" s="7"/>
      <c r="J27" s="7"/>
      <c r="K27" s="7"/>
      <c r="L27" s="7"/>
      <c r="M27" s="7"/>
      <c r="N27" s="7"/>
      <c r="O27" s="7"/>
      <c r="P27" s="7"/>
      <c r="Q27" s="7"/>
      <c r="R27" s="7"/>
      <c r="S27" s="7"/>
      <c r="T27" s="7"/>
      <c r="U27" s="7"/>
      <c r="V27" s="7"/>
      <c r="W27" s="7"/>
      <c r="X27" s="7"/>
      <c r="Y27" s="7"/>
    </row>
    <row r="28" spans="1:25" ht="13" x14ac:dyDescent="0.15">
      <c r="A28" s="7"/>
      <c r="B28" s="7"/>
      <c r="C28" s="7"/>
      <c r="D28" s="7"/>
      <c r="E28" s="7"/>
      <c r="F28" s="7"/>
      <c r="G28" s="7"/>
      <c r="H28" s="7"/>
      <c r="I28" s="7"/>
      <c r="J28" s="7"/>
      <c r="K28" s="7"/>
      <c r="L28" s="7"/>
      <c r="M28" s="7"/>
      <c r="N28" s="7"/>
      <c r="O28" s="7"/>
      <c r="P28" s="7"/>
      <c r="Q28" s="7"/>
      <c r="R28" s="7"/>
      <c r="S28" s="7"/>
      <c r="T28" s="7"/>
      <c r="U28" s="7"/>
      <c r="V28" s="7"/>
      <c r="W28" s="7"/>
      <c r="X28" s="7"/>
      <c r="Y28" s="7"/>
    </row>
    <row r="29" spans="1:25" ht="13" x14ac:dyDescent="0.15">
      <c r="A29" s="7"/>
      <c r="B29" s="7"/>
      <c r="C29" s="7"/>
      <c r="D29" s="7"/>
      <c r="E29" s="7"/>
      <c r="F29" s="7"/>
      <c r="G29" s="7"/>
      <c r="H29" s="7"/>
      <c r="X29" s="7"/>
      <c r="Y29" s="7"/>
    </row>
    <row r="30" spans="1:25" ht="13" x14ac:dyDescent="0.15">
      <c r="A30" s="7"/>
      <c r="B30" s="7"/>
      <c r="C30" s="7"/>
      <c r="D30" s="7"/>
      <c r="E30" s="7"/>
      <c r="F30" s="7"/>
      <c r="G30" s="7"/>
      <c r="H30" s="7"/>
      <c r="X30" s="7"/>
      <c r="Y30" s="7"/>
    </row>
    <row r="31" spans="1:25" ht="13" x14ac:dyDescent="0.15">
      <c r="A31" s="7"/>
      <c r="B31" s="7"/>
      <c r="C31" s="7"/>
      <c r="D31" s="7"/>
      <c r="E31" s="7"/>
      <c r="F31" s="7"/>
      <c r="G31" s="7"/>
      <c r="H31" s="7"/>
      <c r="X31" s="7"/>
      <c r="Y31" s="7"/>
    </row>
    <row r="32" spans="1:25" ht="13" x14ac:dyDescent="0.15">
      <c r="A32" s="7"/>
      <c r="B32" s="7"/>
      <c r="C32" s="7"/>
      <c r="D32" s="7"/>
      <c r="E32" s="7"/>
      <c r="F32" s="7"/>
      <c r="G32" s="7"/>
      <c r="H32" s="7"/>
      <c r="X32" s="7"/>
      <c r="Y32" s="7"/>
    </row>
    <row r="33" spans="1:25" ht="13" x14ac:dyDescent="0.15">
      <c r="A33" s="7"/>
      <c r="B33" s="7"/>
      <c r="C33" s="7"/>
      <c r="D33" s="7"/>
      <c r="E33" s="7"/>
      <c r="F33" s="7"/>
      <c r="G33" s="7"/>
      <c r="H33" s="7"/>
      <c r="X33" s="7"/>
      <c r="Y33" s="7"/>
    </row>
    <row r="34" spans="1:25" ht="13" x14ac:dyDescent="0.15">
      <c r="A34" s="7"/>
      <c r="B34" s="7"/>
      <c r="C34" s="7"/>
      <c r="D34" s="7"/>
      <c r="E34" s="7"/>
      <c r="F34" s="7"/>
      <c r="G34" s="7"/>
      <c r="H34" s="7"/>
      <c r="X34" s="7"/>
      <c r="Y34" s="7"/>
    </row>
    <row r="35" spans="1:25" ht="13" x14ac:dyDescent="0.15">
      <c r="A35" s="7"/>
      <c r="B35" s="7"/>
      <c r="C35" s="7"/>
      <c r="D35" s="7"/>
      <c r="E35" s="7"/>
      <c r="F35" s="7"/>
      <c r="G35" s="7"/>
      <c r="H35" s="7"/>
      <c r="X35" s="7"/>
      <c r="Y35" s="7"/>
    </row>
    <row r="36" spans="1:25" ht="13" x14ac:dyDescent="0.15">
      <c r="A36" s="7"/>
      <c r="B36" s="7"/>
      <c r="C36" s="7"/>
      <c r="D36" s="7"/>
      <c r="E36" s="7"/>
      <c r="F36" s="7"/>
      <c r="G36" s="7"/>
      <c r="H36" s="7"/>
      <c r="X36" s="7"/>
      <c r="Y36" s="7"/>
    </row>
    <row r="37" spans="1:25" ht="13" x14ac:dyDescent="0.15">
      <c r="A37" s="7"/>
      <c r="B37" s="7"/>
      <c r="C37" s="7"/>
      <c r="D37" s="7"/>
      <c r="E37" s="7"/>
      <c r="F37" s="7"/>
      <c r="G37" s="7"/>
      <c r="H37" s="7"/>
      <c r="X37" s="7"/>
      <c r="Y37" s="7"/>
    </row>
    <row r="38" spans="1:25" ht="13" x14ac:dyDescent="0.15">
      <c r="A38" s="7"/>
      <c r="B38" s="7"/>
      <c r="C38" s="7"/>
      <c r="D38" s="7"/>
      <c r="E38" s="7"/>
      <c r="F38" s="7"/>
      <c r="G38" s="7"/>
      <c r="H38" s="7"/>
      <c r="X38" s="7"/>
      <c r="Y38" s="7"/>
    </row>
    <row r="39" spans="1:25" ht="13" x14ac:dyDescent="0.15">
      <c r="A39" s="7"/>
      <c r="B39" s="7"/>
      <c r="C39" s="7"/>
      <c r="D39" s="7"/>
      <c r="E39" s="7"/>
      <c r="F39" s="7"/>
      <c r="G39" s="7"/>
      <c r="H39" s="7"/>
      <c r="X39" s="7"/>
      <c r="Y39" s="7"/>
    </row>
    <row r="40" spans="1:25" ht="13" x14ac:dyDescent="0.15">
      <c r="A40" s="7"/>
      <c r="B40" s="7"/>
      <c r="C40" s="7"/>
      <c r="D40" s="7"/>
      <c r="E40" s="7"/>
      <c r="F40" s="7"/>
      <c r="G40" s="7"/>
      <c r="H40" s="7"/>
      <c r="X40" s="7"/>
      <c r="Y40" s="7"/>
    </row>
    <row r="41" spans="1:25" ht="13" x14ac:dyDescent="0.15">
      <c r="A41" s="7"/>
      <c r="B41" s="7"/>
      <c r="C41" s="7"/>
      <c r="D41" s="7"/>
      <c r="E41" s="7"/>
      <c r="F41" s="7"/>
      <c r="G41" s="7"/>
      <c r="H41" s="7"/>
      <c r="X41" s="7"/>
      <c r="Y41" s="7"/>
    </row>
    <row r="42" spans="1:25" ht="13" x14ac:dyDescent="0.15">
      <c r="A42" s="7"/>
      <c r="B42" s="7"/>
      <c r="C42" s="7"/>
      <c r="D42" s="7"/>
      <c r="E42" s="7"/>
      <c r="F42" s="7"/>
      <c r="G42" s="7"/>
      <c r="H42" s="7"/>
      <c r="X42" s="7"/>
      <c r="Y42" s="7"/>
    </row>
    <row r="43" spans="1:25" ht="13" x14ac:dyDescent="0.15">
      <c r="A43" s="7"/>
      <c r="B43" s="7"/>
      <c r="C43" s="7"/>
      <c r="D43" s="7"/>
      <c r="E43" s="7"/>
      <c r="F43" s="7"/>
      <c r="G43" s="7"/>
      <c r="H43" s="7"/>
      <c r="X43" s="7"/>
      <c r="Y43" s="7"/>
    </row>
    <row r="44" spans="1:25" ht="13" x14ac:dyDescent="0.15">
      <c r="A44" s="7"/>
      <c r="B44" s="7"/>
      <c r="C44" s="7"/>
      <c r="D44" s="7"/>
      <c r="E44" s="7"/>
      <c r="F44" s="7"/>
      <c r="G44" s="7"/>
      <c r="H44" s="7"/>
      <c r="X44" s="7"/>
      <c r="Y44" s="7"/>
    </row>
    <row r="45" spans="1:25" ht="13" x14ac:dyDescent="0.15">
      <c r="A45" s="7"/>
      <c r="B45" s="7"/>
      <c r="C45" s="7"/>
      <c r="D45" s="7"/>
      <c r="E45" s="7"/>
      <c r="F45" s="7"/>
      <c r="G45" s="7"/>
      <c r="H45" s="7"/>
      <c r="X45" s="7"/>
      <c r="Y45" s="7"/>
    </row>
    <row r="46" spans="1:25" ht="13" x14ac:dyDescent="0.15">
      <c r="A46" s="7"/>
      <c r="B46" s="7"/>
      <c r="C46" s="7"/>
      <c r="D46" s="7"/>
      <c r="E46" s="7"/>
      <c r="F46" s="7"/>
      <c r="G46" s="7"/>
      <c r="H46" s="7"/>
      <c r="X46" s="7"/>
      <c r="Y46" s="7"/>
    </row>
    <row r="47" spans="1:25" ht="13" x14ac:dyDescent="0.15">
      <c r="A47" s="7"/>
      <c r="B47" s="7"/>
      <c r="C47" s="7"/>
      <c r="D47" s="7"/>
      <c r="E47" s="7"/>
      <c r="F47" s="7"/>
      <c r="G47" s="7"/>
      <c r="H47" s="7"/>
      <c r="X47" s="7"/>
      <c r="Y47" s="7"/>
    </row>
    <row r="48" spans="1:25" ht="13" x14ac:dyDescent="0.15">
      <c r="A48" s="7"/>
      <c r="B48" s="7"/>
      <c r="C48" s="7"/>
      <c r="D48" s="7"/>
      <c r="E48" s="7"/>
      <c r="F48" s="7"/>
      <c r="G48" s="7"/>
      <c r="H48" s="7"/>
      <c r="X48" s="7"/>
      <c r="Y48" s="7"/>
    </row>
    <row r="49" spans="1:25" ht="13" x14ac:dyDescent="0.15">
      <c r="A49" s="7"/>
      <c r="B49" s="7"/>
      <c r="C49" s="7"/>
      <c r="D49" s="7"/>
      <c r="E49" s="7"/>
      <c r="F49" s="7"/>
      <c r="G49" s="7"/>
      <c r="H49" s="7"/>
      <c r="X49" s="7"/>
      <c r="Y49" s="7"/>
    </row>
    <row r="50" spans="1:25" ht="13" x14ac:dyDescent="0.15">
      <c r="A50" s="7"/>
      <c r="B50" s="7"/>
      <c r="C50" s="7"/>
      <c r="D50" s="48"/>
      <c r="E50" s="7"/>
      <c r="F50" s="7"/>
      <c r="G50" s="7"/>
      <c r="H50" s="7"/>
      <c r="X50" s="7"/>
      <c r="Y50" s="7"/>
    </row>
    <row r="51" spans="1:25" ht="13" x14ac:dyDescent="0.15">
      <c r="A51" s="7"/>
      <c r="B51" s="7"/>
      <c r="C51" s="7"/>
      <c r="D51" s="7"/>
      <c r="E51" s="7"/>
      <c r="F51" s="7"/>
      <c r="G51" s="7"/>
      <c r="H51" s="7"/>
      <c r="X51" s="7"/>
      <c r="Y51" s="7"/>
    </row>
    <row r="52" spans="1:25" ht="13" x14ac:dyDescent="0.15">
      <c r="A52" s="7"/>
      <c r="B52" s="7"/>
      <c r="C52" s="7"/>
      <c r="D52" s="7"/>
      <c r="E52" s="7"/>
      <c r="F52" s="7"/>
      <c r="G52" s="7"/>
      <c r="H52" s="7"/>
      <c r="X52" s="7"/>
      <c r="Y52" s="7"/>
    </row>
    <row r="53" spans="1:25" ht="13" x14ac:dyDescent="0.15">
      <c r="A53" s="7"/>
      <c r="B53" s="7"/>
      <c r="C53" s="49"/>
      <c r="D53" s="49"/>
      <c r="E53" s="7"/>
      <c r="F53" s="7"/>
      <c r="G53" s="7"/>
      <c r="H53" s="7"/>
      <c r="X53" s="7"/>
      <c r="Y53" s="7"/>
    </row>
    <row r="54" spans="1:25" ht="13" x14ac:dyDescent="0.15">
      <c r="A54" s="7"/>
      <c r="B54" s="7"/>
      <c r="C54" s="49"/>
      <c r="D54" s="49"/>
      <c r="E54" s="7"/>
      <c r="F54" s="7"/>
      <c r="G54" s="7"/>
      <c r="H54" s="7"/>
      <c r="X54" s="7"/>
      <c r="Y54" s="7"/>
    </row>
    <row r="55" spans="1:25" ht="13" x14ac:dyDescent="0.15">
      <c r="A55" s="48"/>
      <c r="B55" s="7"/>
      <c r="C55" s="50"/>
      <c r="D55" s="50"/>
      <c r="E55" s="7"/>
      <c r="F55" s="7"/>
      <c r="G55" s="7"/>
      <c r="H55" s="7"/>
      <c r="I55" s="7"/>
      <c r="J55" s="7"/>
      <c r="K55" s="7"/>
      <c r="L55" s="7"/>
      <c r="M55" s="7"/>
      <c r="N55" s="7"/>
      <c r="O55" s="7"/>
      <c r="P55" s="7"/>
      <c r="Q55" s="7"/>
      <c r="R55" s="7"/>
      <c r="S55" s="7"/>
      <c r="T55" s="7"/>
      <c r="U55" s="7"/>
      <c r="V55" s="7"/>
      <c r="W55" s="7"/>
      <c r="X55" s="7"/>
      <c r="Y55" s="7"/>
    </row>
    <row r="56" spans="1:25" ht="13" x14ac:dyDescent="0.15">
      <c r="A56" s="7"/>
      <c r="B56" s="7"/>
      <c r="C56" s="7"/>
      <c r="D56" s="7"/>
      <c r="E56" s="7"/>
      <c r="F56" s="7"/>
      <c r="G56" s="7"/>
      <c r="H56" s="7"/>
      <c r="I56" s="7"/>
      <c r="J56" s="7"/>
      <c r="K56" s="7"/>
      <c r="L56" s="7"/>
      <c r="M56" s="7"/>
      <c r="N56" s="7"/>
      <c r="O56" s="7"/>
      <c r="P56" s="7"/>
      <c r="Q56" s="7"/>
      <c r="R56" s="7"/>
      <c r="S56" s="7"/>
      <c r="T56" s="7"/>
      <c r="U56" s="7"/>
      <c r="V56" s="7"/>
      <c r="W56" s="7"/>
      <c r="X56" s="7"/>
      <c r="Y56" s="7"/>
    </row>
    <row r="57" spans="1:25" ht="13" x14ac:dyDescent="0.15">
      <c r="A57" s="7"/>
      <c r="B57" s="7"/>
      <c r="C57" s="7"/>
      <c r="D57" s="7"/>
      <c r="E57" s="7"/>
      <c r="F57" s="7"/>
      <c r="G57" s="7"/>
      <c r="H57" s="7"/>
      <c r="I57" s="7"/>
      <c r="J57" s="7"/>
      <c r="K57" s="7"/>
      <c r="L57" s="7"/>
      <c r="M57" s="7"/>
      <c r="N57" s="7"/>
      <c r="O57" s="7"/>
      <c r="P57" s="7"/>
      <c r="Q57" s="7"/>
      <c r="R57" s="7"/>
      <c r="S57" s="7"/>
      <c r="T57" s="7"/>
      <c r="U57" s="7"/>
      <c r="V57" s="7"/>
      <c r="W57" s="7"/>
      <c r="X57" s="7"/>
      <c r="Y57" s="7"/>
    </row>
    <row r="58" spans="1:25" ht="13" x14ac:dyDescent="0.15">
      <c r="A58" s="48"/>
      <c r="B58" s="7"/>
      <c r="C58" s="49"/>
      <c r="D58" s="49"/>
      <c r="E58" s="7"/>
      <c r="F58" s="7"/>
      <c r="G58" s="7"/>
      <c r="H58" s="7"/>
      <c r="I58" s="7"/>
      <c r="J58" s="7"/>
      <c r="K58" s="7"/>
      <c r="L58" s="7"/>
      <c r="M58" s="7"/>
      <c r="N58" s="7"/>
      <c r="O58" s="7"/>
      <c r="P58" s="7"/>
      <c r="Q58" s="7"/>
      <c r="R58" s="7"/>
      <c r="S58" s="7"/>
      <c r="T58" s="7"/>
      <c r="U58" s="7"/>
      <c r="V58" s="7"/>
      <c r="W58" s="7"/>
      <c r="X58" s="7"/>
      <c r="Y58" s="7"/>
    </row>
    <row r="59" spans="1:25" ht="13" x14ac:dyDescent="0.15">
      <c r="A59" s="7"/>
      <c r="B59" s="7"/>
      <c r="C59" s="49"/>
      <c r="D59" s="49"/>
      <c r="E59" s="7"/>
      <c r="F59" s="7"/>
      <c r="G59" s="7"/>
      <c r="H59" s="7"/>
      <c r="I59" s="7"/>
      <c r="J59" s="7"/>
      <c r="K59" s="7"/>
      <c r="L59" s="7"/>
      <c r="M59" s="7"/>
      <c r="N59" s="7"/>
      <c r="O59" s="7"/>
      <c r="P59" s="7"/>
      <c r="Q59" s="7"/>
      <c r="R59" s="7"/>
      <c r="S59" s="7"/>
      <c r="T59" s="7"/>
      <c r="U59" s="7"/>
      <c r="V59" s="7"/>
      <c r="W59" s="7"/>
      <c r="X59" s="7"/>
      <c r="Y59" s="7"/>
    </row>
    <row r="60" spans="1:25" ht="13" x14ac:dyDescent="0.15">
      <c r="A60" s="48"/>
      <c r="B60" s="7"/>
      <c r="C60" s="49"/>
      <c r="D60" s="49"/>
      <c r="E60" s="7"/>
      <c r="F60" s="7"/>
      <c r="G60" s="7"/>
      <c r="H60" s="7"/>
      <c r="I60" s="7"/>
      <c r="J60" s="7"/>
      <c r="K60" s="7"/>
      <c r="L60" s="7"/>
      <c r="M60" s="7"/>
      <c r="N60" s="7"/>
      <c r="O60" s="7"/>
      <c r="P60" s="7"/>
      <c r="Q60" s="7"/>
      <c r="R60" s="7"/>
      <c r="S60" s="7"/>
      <c r="T60" s="7"/>
      <c r="U60" s="7"/>
      <c r="V60" s="7"/>
      <c r="W60" s="7"/>
      <c r="X60" s="7"/>
      <c r="Y60" s="7"/>
    </row>
    <row r="61" spans="1:25" ht="13" x14ac:dyDescent="0.15">
      <c r="A61" s="7"/>
      <c r="B61" s="7"/>
      <c r="C61" s="7"/>
      <c r="D61" s="7"/>
      <c r="E61" s="7"/>
      <c r="F61" s="7"/>
      <c r="G61" s="7"/>
      <c r="H61" s="7"/>
      <c r="I61" s="7"/>
      <c r="J61" s="7"/>
      <c r="K61" s="7"/>
      <c r="L61" s="7"/>
      <c r="M61" s="7"/>
      <c r="N61" s="7"/>
      <c r="O61" s="7"/>
      <c r="P61" s="7"/>
      <c r="Q61" s="7"/>
      <c r="R61" s="7"/>
      <c r="S61" s="7"/>
      <c r="T61" s="7"/>
      <c r="U61" s="7"/>
      <c r="V61" s="7"/>
      <c r="W61" s="7"/>
      <c r="X61" s="7"/>
      <c r="Y61" s="7"/>
    </row>
    <row r="62" spans="1:25" ht="13" x14ac:dyDescent="0.15">
      <c r="A62" s="7"/>
      <c r="B62" s="7"/>
      <c r="C62" s="7"/>
      <c r="D62" s="7"/>
      <c r="E62" s="7"/>
      <c r="F62" s="7"/>
      <c r="G62" s="7"/>
      <c r="H62" s="7"/>
      <c r="I62" s="7"/>
      <c r="J62" s="7"/>
      <c r="K62" s="7"/>
      <c r="L62" s="7"/>
      <c r="M62" s="7"/>
      <c r="N62" s="7"/>
      <c r="O62" s="7"/>
      <c r="P62" s="7"/>
      <c r="Q62" s="7"/>
      <c r="R62" s="7"/>
      <c r="S62" s="7"/>
      <c r="T62" s="7"/>
      <c r="U62" s="7"/>
      <c r="V62" s="7"/>
      <c r="W62" s="7"/>
      <c r="X62" s="7"/>
      <c r="Y62" s="7"/>
    </row>
    <row r="63" spans="1:25" ht="13" x14ac:dyDescent="0.15">
      <c r="A63" s="7"/>
      <c r="B63" s="7"/>
      <c r="C63" s="7"/>
      <c r="D63" s="7"/>
      <c r="E63" s="7"/>
      <c r="F63" s="7"/>
      <c r="G63" s="7"/>
      <c r="H63" s="7"/>
      <c r="I63" s="7"/>
      <c r="J63" s="7"/>
      <c r="K63" s="7"/>
      <c r="L63" s="7"/>
      <c r="M63" s="7"/>
      <c r="N63" s="7"/>
      <c r="O63" s="7"/>
      <c r="P63" s="7"/>
      <c r="Q63" s="7"/>
      <c r="R63" s="7"/>
      <c r="S63" s="7"/>
      <c r="T63" s="7"/>
      <c r="U63" s="7"/>
      <c r="V63" s="7"/>
      <c r="W63" s="7"/>
      <c r="X63" s="7"/>
      <c r="Y63" s="7"/>
    </row>
    <row r="64" spans="1:25" ht="13" x14ac:dyDescent="0.15">
      <c r="A64" s="7"/>
      <c r="B64" s="7"/>
      <c r="C64" s="7"/>
      <c r="D64" s="7"/>
      <c r="E64" s="7"/>
      <c r="F64" s="7"/>
      <c r="G64" s="7"/>
      <c r="H64" s="7"/>
      <c r="I64" s="7"/>
      <c r="J64" s="7"/>
      <c r="K64" s="7"/>
      <c r="L64" s="7"/>
      <c r="M64" s="7"/>
      <c r="N64" s="7"/>
      <c r="O64" s="7"/>
      <c r="P64" s="7"/>
      <c r="Q64" s="7"/>
      <c r="R64" s="7"/>
      <c r="S64" s="7"/>
      <c r="T64" s="7"/>
      <c r="U64" s="7"/>
      <c r="V64" s="7"/>
      <c r="W64" s="7"/>
      <c r="X64" s="7"/>
      <c r="Y64" s="7"/>
    </row>
    <row r="65" spans="1:25" ht="13" x14ac:dyDescent="0.15">
      <c r="A65" s="7"/>
      <c r="B65" s="7"/>
      <c r="C65" s="7"/>
      <c r="D65" s="7"/>
      <c r="E65" s="7"/>
      <c r="F65" s="7"/>
      <c r="G65" s="7"/>
      <c r="H65" s="7"/>
      <c r="I65" s="7"/>
      <c r="J65" s="7"/>
      <c r="K65" s="7"/>
      <c r="L65" s="7"/>
      <c r="M65" s="7"/>
      <c r="N65" s="7"/>
      <c r="O65" s="7"/>
      <c r="P65" s="7"/>
      <c r="Q65" s="7"/>
      <c r="R65" s="7"/>
      <c r="S65" s="7"/>
      <c r="T65" s="7"/>
      <c r="U65" s="7"/>
      <c r="V65" s="7"/>
      <c r="W65" s="7"/>
      <c r="X65" s="7"/>
      <c r="Y65" s="7"/>
    </row>
    <row r="66" spans="1:25" ht="13" x14ac:dyDescent="0.15">
      <c r="A66" s="7"/>
      <c r="B66" s="7"/>
      <c r="C66" s="7"/>
      <c r="D66" s="7"/>
      <c r="E66" s="7"/>
      <c r="F66" s="7"/>
      <c r="G66" s="7"/>
      <c r="H66" s="7"/>
      <c r="I66" s="7"/>
      <c r="J66" s="7"/>
      <c r="K66" s="7"/>
      <c r="L66" s="7"/>
      <c r="M66" s="7"/>
      <c r="N66" s="7"/>
      <c r="O66" s="7"/>
      <c r="P66" s="7"/>
      <c r="Q66" s="7"/>
      <c r="R66" s="7"/>
      <c r="S66" s="7"/>
      <c r="T66" s="7"/>
      <c r="U66" s="7"/>
      <c r="V66" s="7"/>
      <c r="W66" s="7"/>
      <c r="X66" s="7"/>
      <c r="Y66" s="7"/>
    </row>
    <row r="67" spans="1:25" ht="13" x14ac:dyDescent="0.15">
      <c r="A67" s="7"/>
      <c r="B67" s="7"/>
      <c r="C67" s="7"/>
      <c r="D67" s="7"/>
      <c r="E67" s="7"/>
      <c r="F67" s="7"/>
      <c r="G67" s="7"/>
      <c r="H67" s="7"/>
      <c r="I67" s="7"/>
      <c r="J67" s="7"/>
      <c r="K67" s="7"/>
      <c r="L67" s="7"/>
      <c r="M67" s="7"/>
      <c r="N67" s="7"/>
      <c r="O67" s="7"/>
      <c r="P67" s="7"/>
      <c r="Q67" s="7"/>
      <c r="R67" s="7"/>
      <c r="S67" s="7"/>
      <c r="T67" s="7"/>
      <c r="U67" s="7"/>
      <c r="V67" s="7"/>
      <c r="W67" s="7"/>
      <c r="X67" s="7"/>
      <c r="Y67" s="7"/>
    </row>
    <row r="68" spans="1:25" ht="13" x14ac:dyDescent="0.15">
      <c r="A68" s="7"/>
      <c r="B68" s="7"/>
      <c r="C68" s="7"/>
      <c r="D68" s="7"/>
      <c r="E68" s="7"/>
      <c r="F68" s="7"/>
      <c r="G68" s="7"/>
      <c r="H68" s="7"/>
      <c r="I68" s="7"/>
      <c r="J68" s="7"/>
      <c r="K68" s="7"/>
      <c r="L68" s="7"/>
      <c r="M68" s="7"/>
      <c r="N68" s="7"/>
      <c r="O68" s="7"/>
      <c r="P68" s="7"/>
      <c r="Q68" s="7"/>
      <c r="R68" s="7"/>
      <c r="S68" s="7"/>
      <c r="T68" s="7"/>
      <c r="U68" s="7"/>
      <c r="V68" s="7"/>
      <c r="W68" s="7"/>
      <c r="X68" s="7"/>
      <c r="Y68" s="7"/>
    </row>
    <row r="69" spans="1:25" ht="13" x14ac:dyDescent="0.15">
      <c r="A69" s="7"/>
      <c r="B69" s="7"/>
      <c r="C69" s="7"/>
      <c r="D69" s="7"/>
      <c r="E69" s="7"/>
      <c r="F69" s="7"/>
      <c r="G69" s="7"/>
      <c r="H69" s="7"/>
      <c r="I69" s="7"/>
      <c r="J69" s="7"/>
      <c r="K69" s="7"/>
      <c r="L69" s="7"/>
      <c r="M69" s="7"/>
      <c r="N69" s="7"/>
      <c r="O69" s="7"/>
      <c r="P69" s="7"/>
      <c r="Q69" s="7"/>
      <c r="R69" s="7"/>
      <c r="S69" s="7"/>
      <c r="T69" s="7"/>
      <c r="U69" s="7"/>
      <c r="V69" s="7"/>
      <c r="W69" s="7"/>
      <c r="X69" s="7"/>
      <c r="Y69" s="7"/>
    </row>
    <row r="70" spans="1:25" ht="13" x14ac:dyDescent="0.15">
      <c r="A70" s="7"/>
      <c r="B70" s="7"/>
      <c r="C70" s="7"/>
      <c r="D70" s="7"/>
      <c r="E70" s="7"/>
      <c r="F70" s="7"/>
      <c r="G70" s="7"/>
      <c r="H70" s="7"/>
      <c r="I70" s="7"/>
      <c r="J70" s="7"/>
      <c r="K70" s="7"/>
      <c r="L70" s="7"/>
      <c r="M70" s="7"/>
      <c r="N70" s="7"/>
      <c r="O70" s="7"/>
      <c r="P70" s="7"/>
      <c r="Q70" s="7"/>
      <c r="R70" s="7"/>
      <c r="S70" s="7"/>
      <c r="T70" s="7"/>
      <c r="U70" s="7"/>
      <c r="V70" s="7"/>
      <c r="W70" s="7"/>
      <c r="X70" s="7"/>
      <c r="Y70" s="7"/>
    </row>
    <row r="71" spans="1:25" ht="13" x14ac:dyDescent="0.15">
      <c r="A71" s="7"/>
      <c r="B71" s="7"/>
      <c r="C71" s="7"/>
      <c r="D71" s="7"/>
      <c r="E71" s="7"/>
      <c r="F71" s="7"/>
      <c r="G71" s="7"/>
      <c r="H71" s="7"/>
      <c r="I71" s="7"/>
      <c r="J71" s="7"/>
      <c r="K71" s="7"/>
      <c r="L71" s="7"/>
      <c r="M71" s="7"/>
      <c r="N71" s="7"/>
      <c r="O71" s="7"/>
      <c r="P71" s="7"/>
      <c r="Q71" s="7"/>
      <c r="R71" s="7"/>
      <c r="S71" s="7"/>
      <c r="T71" s="7"/>
      <c r="U71" s="7"/>
      <c r="V71" s="7"/>
      <c r="W71" s="7"/>
      <c r="X71" s="7"/>
      <c r="Y71" s="7"/>
    </row>
    <row r="72" spans="1:25" ht="13" x14ac:dyDescent="0.15">
      <c r="A72" s="7"/>
      <c r="B72" s="7"/>
      <c r="C72" s="7"/>
      <c r="D72" s="7"/>
      <c r="E72" s="7"/>
      <c r="F72" s="7"/>
      <c r="G72" s="7"/>
      <c r="H72" s="7"/>
      <c r="I72" s="7"/>
      <c r="J72" s="7"/>
      <c r="K72" s="7"/>
      <c r="L72" s="7"/>
      <c r="M72" s="7"/>
      <c r="N72" s="7"/>
      <c r="O72" s="7"/>
      <c r="P72" s="7"/>
      <c r="Q72" s="7"/>
      <c r="R72" s="7"/>
      <c r="S72" s="7"/>
      <c r="T72" s="7"/>
      <c r="U72" s="7"/>
      <c r="V72" s="7"/>
      <c r="W72" s="7"/>
      <c r="X72" s="7"/>
      <c r="Y72" s="7"/>
    </row>
    <row r="73" spans="1:25" ht="13" x14ac:dyDescent="0.15">
      <c r="A73" s="7"/>
      <c r="B73" s="7"/>
      <c r="C73" s="7"/>
      <c r="D73" s="7"/>
      <c r="E73" s="7"/>
      <c r="F73" s="7"/>
      <c r="G73" s="7"/>
      <c r="H73" s="7"/>
      <c r="I73" s="7"/>
      <c r="J73" s="7"/>
      <c r="K73" s="7"/>
      <c r="L73" s="7"/>
      <c r="M73" s="7"/>
      <c r="N73" s="7"/>
      <c r="O73" s="7"/>
      <c r="P73" s="7"/>
      <c r="Q73" s="7"/>
      <c r="R73" s="7"/>
      <c r="S73" s="7"/>
      <c r="T73" s="7"/>
      <c r="U73" s="7"/>
      <c r="V73" s="7"/>
      <c r="W73" s="7"/>
      <c r="X73" s="7"/>
      <c r="Y73" s="7"/>
    </row>
    <row r="74" spans="1:25" ht="13" x14ac:dyDescent="0.15">
      <c r="A74" s="7"/>
      <c r="B74" s="7"/>
      <c r="C74" s="7"/>
      <c r="D74" s="7"/>
      <c r="E74" s="7"/>
      <c r="F74" s="7"/>
      <c r="G74" s="7"/>
      <c r="H74" s="7"/>
      <c r="I74" s="7"/>
      <c r="J74" s="7"/>
      <c r="K74" s="7"/>
      <c r="L74" s="7"/>
      <c r="M74" s="7"/>
      <c r="N74" s="7"/>
      <c r="O74" s="7"/>
      <c r="P74" s="7"/>
      <c r="Q74" s="7"/>
      <c r="R74" s="7"/>
      <c r="S74" s="7"/>
      <c r="T74" s="7"/>
      <c r="U74" s="7"/>
      <c r="V74" s="7"/>
      <c r="W74" s="7"/>
      <c r="X74" s="7"/>
      <c r="Y74" s="7"/>
    </row>
    <row r="75" spans="1:25" ht="13" x14ac:dyDescent="0.15">
      <c r="A75" s="7"/>
      <c r="B75" s="7"/>
      <c r="C75" s="7"/>
      <c r="D75" s="7"/>
      <c r="E75" s="7"/>
      <c r="F75" s="7"/>
      <c r="G75" s="7"/>
      <c r="H75" s="7"/>
      <c r="I75" s="7"/>
      <c r="J75" s="7"/>
      <c r="K75" s="7"/>
      <c r="L75" s="7"/>
      <c r="M75" s="7"/>
      <c r="N75" s="7"/>
      <c r="O75" s="7"/>
      <c r="P75" s="7"/>
      <c r="Q75" s="7"/>
      <c r="R75" s="7"/>
      <c r="S75" s="7"/>
      <c r="T75" s="7"/>
      <c r="U75" s="7"/>
      <c r="V75" s="7"/>
      <c r="W75" s="7"/>
      <c r="X75" s="7"/>
      <c r="Y75" s="7"/>
    </row>
    <row r="76" spans="1:25" ht="13" x14ac:dyDescent="0.15">
      <c r="A76" s="7"/>
      <c r="B76" s="7"/>
      <c r="C76" s="7"/>
      <c r="D76" s="7"/>
      <c r="E76" s="7"/>
      <c r="F76" s="7"/>
      <c r="G76" s="7"/>
      <c r="H76" s="7"/>
      <c r="I76" s="7"/>
      <c r="J76" s="7"/>
      <c r="K76" s="7"/>
      <c r="L76" s="7"/>
      <c r="M76" s="7"/>
      <c r="N76" s="7"/>
      <c r="O76" s="7"/>
      <c r="P76" s="7"/>
      <c r="Q76" s="7"/>
      <c r="R76" s="7"/>
      <c r="S76" s="7"/>
      <c r="T76" s="7"/>
      <c r="U76" s="7"/>
      <c r="V76" s="7"/>
      <c r="W76" s="7"/>
      <c r="X76" s="7"/>
      <c r="Y76" s="7"/>
    </row>
    <row r="77" spans="1:25" ht="13" x14ac:dyDescent="0.15">
      <c r="A77" s="7"/>
      <c r="B77" s="7"/>
      <c r="C77" s="7"/>
      <c r="D77" s="7"/>
      <c r="E77" s="7"/>
      <c r="F77" s="7"/>
      <c r="G77" s="7"/>
      <c r="H77" s="7"/>
      <c r="I77" s="7"/>
      <c r="J77" s="7"/>
      <c r="K77" s="7"/>
      <c r="L77" s="7"/>
      <c r="M77" s="7"/>
      <c r="N77" s="7"/>
      <c r="O77" s="7"/>
      <c r="P77" s="7"/>
      <c r="Q77" s="7"/>
      <c r="R77" s="7"/>
      <c r="S77" s="7"/>
      <c r="T77" s="7"/>
      <c r="U77" s="7"/>
      <c r="V77" s="7"/>
      <c r="W77" s="7"/>
      <c r="X77" s="7"/>
      <c r="Y77" s="7"/>
    </row>
    <row r="78" spans="1:25" ht="13" x14ac:dyDescent="0.15">
      <c r="A78" s="7"/>
      <c r="B78" s="7"/>
      <c r="C78" s="7"/>
      <c r="D78" s="7"/>
      <c r="E78" s="7"/>
      <c r="F78" s="7"/>
      <c r="G78" s="7"/>
      <c r="H78" s="7"/>
      <c r="I78" s="7"/>
      <c r="J78" s="7"/>
      <c r="K78" s="7"/>
      <c r="L78" s="7"/>
      <c r="M78" s="7"/>
      <c r="N78" s="7"/>
      <c r="O78" s="7"/>
      <c r="P78" s="7"/>
      <c r="Q78" s="7"/>
      <c r="R78" s="7"/>
      <c r="S78" s="7"/>
      <c r="T78" s="7"/>
      <c r="U78" s="7"/>
      <c r="V78" s="7"/>
      <c r="W78" s="7"/>
      <c r="X78" s="7"/>
      <c r="Y78" s="7"/>
    </row>
    <row r="79" spans="1:25" ht="13" x14ac:dyDescent="0.15">
      <c r="A79" s="7"/>
      <c r="B79" s="7"/>
      <c r="C79" s="7"/>
      <c r="D79" s="7"/>
      <c r="E79" s="7"/>
      <c r="F79" s="7"/>
      <c r="G79" s="7"/>
      <c r="H79" s="7"/>
      <c r="I79" s="7"/>
      <c r="J79" s="7"/>
      <c r="K79" s="7"/>
      <c r="L79" s="7"/>
      <c r="M79" s="7"/>
      <c r="N79" s="7"/>
      <c r="O79" s="7"/>
      <c r="P79" s="7"/>
      <c r="Q79" s="7"/>
      <c r="R79" s="7"/>
      <c r="S79" s="7"/>
      <c r="T79" s="7"/>
      <c r="U79" s="7"/>
      <c r="V79" s="7"/>
      <c r="W79" s="7"/>
      <c r="X79" s="7"/>
      <c r="Y79" s="7"/>
    </row>
    <row r="80" spans="1:25" ht="13" x14ac:dyDescent="0.15">
      <c r="A80" s="7"/>
      <c r="B80" s="7"/>
      <c r="C80" s="7"/>
      <c r="D80" s="7"/>
      <c r="E80" s="7"/>
      <c r="F80" s="7"/>
      <c r="G80" s="7"/>
      <c r="H80" s="7"/>
      <c r="I80" s="7"/>
      <c r="J80" s="7"/>
      <c r="K80" s="7"/>
      <c r="L80" s="7"/>
      <c r="M80" s="7"/>
      <c r="N80" s="7"/>
      <c r="O80" s="7"/>
      <c r="P80" s="7"/>
      <c r="Q80" s="7"/>
      <c r="R80" s="7"/>
      <c r="S80" s="7"/>
      <c r="T80" s="7"/>
      <c r="U80" s="7"/>
      <c r="V80" s="7"/>
      <c r="W80" s="7"/>
      <c r="X80" s="7"/>
      <c r="Y80" s="7"/>
    </row>
    <row r="81" spans="1:25" ht="13" x14ac:dyDescent="0.15">
      <c r="A81" s="7"/>
      <c r="B81" s="7"/>
      <c r="C81" s="7"/>
      <c r="D81" s="7"/>
      <c r="E81" s="7"/>
      <c r="F81" s="7"/>
      <c r="G81" s="7"/>
      <c r="H81" s="7"/>
      <c r="I81" s="7"/>
      <c r="J81" s="7"/>
      <c r="K81" s="7"/>
      <c r="L81" s="7"/>
      <c r="M81" s="7"/>
      <c r="N81" s="7"/>
      <c r="O81" s="7"/>
      <c r="P81" s="7"/>
      <c r="Q81" s="7"/>
      <c r="R81" s="7"/>
      <c r="S81" s="7"/>
      <c r="T81" s="7"/>
      <c r="U81" s="7"/>
      <c r="V81" s="7"/>
      <c r="W81" s="7"/>
      <c r="X81" s="7"/>
      <c r="Y81" s="7"/>
    </row>
    <row r="82" spans="1:25" ht="13" x14ac:dyDescent="0.15">
      <c r="A82" s="7"/>
      <c r="B82" s="7"/>
      <c r="C82" s="7"/>
      <c r="D82" s="7"/>
      <c r="E82" s="7"/>
      <c r="F82" s="7"/>
      <c r="G82" s="7"/>
      <c r="H82" s="7"/>
      <c r="I82" s="7"/>
      <c r="J82" s="7"/>
      <c r="K82" s="7"/>
      <c r="L82" s="7"/>
      <c r="M82" s="7"/>
      <c r="N82" s="7"/>
      <c r="O82" s="7"/>
      <c r="P82" s="7"/>
      <c r="Q82" s="7"/>
      <c r="R82" s="7"/>
      <c r="S82" s="7"/>
      <c r="T82" s="7"/>
      <c r="U82" s="7"/>
      <c r="V82" s="7"/>
      <c r="W82" s="7"/>
      <c r="X82" s="7"/>
      <c r="Y82" s="7"/>
    </row>
    <row r="83" spans="1:25" ht="13" x14ac:dyDescent="0.15">
      <c r="A83" s="7"/>
      <c r="B83" s="7"/>
      <c r="C83" s="7"/>
      <c r="D83" s="7"/>
      <c r="E83" s="7"/>
      <c r="F83" s="7"/>
      <c r="G83" s="7"/>
      <c r="H83" s="7"/>
      <c r="I83" s="7"/>
      <c r="J83" s="7"/>
      <c r="K83" s="7"/>
      <c r="L83" s="7"/>
      <c r="M83" s="7"/>
      <c r="N83" s="7"/>
      <c r="O83" s="7"/>
      <c r="P83" s="7"/>
      <c r="Q83" s="7"/>
      <c r="R83" s="7"/>
      <c r="S83" s="7"/>
      <c r="T83" s="7"/>
      <c r="U83" s="7"/>
      <c r="V83" s="7"/>
      <c r="W83" s="7"/>
      <c r="X83" s="7"/>
      <c r="Y83" s="7"/>
    </row>
    <row r="84" spans="1:25" ht="13" x14ac:dyDescent="0.15">
      <c r="A84" s="7"/>
      <c r="B84" s="7"/>
      <c r="C84" s="7"/>
      <c r="D84" s="7"/>
      <c r="E84" s="7"/>
      <c r="F84" s="7"/>
      <c r="G84" s="7"/>
      <c r="H84" s="7"/>
      <c r="I84" s="7"/>
      <c r="J84" s="7"/>
      <c r="K84" s="7"/>
      <c r="L84" s="7"/>
      <c r="M84" s="7"/>
      <c r="N84" s="7"/>
      <c r="O84" s="7"/>
      <c r="P84" s="7"/>
      <c r="Q84" s="7"/>
      <c r="R84" s="7"/>
      <c r="S84" s="7"/>
      <c r="T84" s="7"/>
      <c r="U84" s="7"/>
      <c r="V84" s="7"/>
      <c r="W84" s="7"/>
      <c r="X84" s="7"/>
      <c r="Y84" s="7"/>
    </row>
    <row r="85" spans="1:25" ht="13" x14ac:dyDescent="0.15">
      <c r="A85" s="7"/>
      <c r="B85" s="7"/>
      <c r="C85" s="7"/>
      <c r="D85" s="7"/>
      <c r="E85" s="7"/>
      <c r="F85" s="7"/>
      <c r="G85" s="7"/>
      <c r="H85" s="7"/>
      <c r="I85" s="7"/>
      <c r="J85" s="7"/>
      <c r="K85" s="7"/>
      <c r="L85" s="7"/>
      <c r="M85" s="7"/>
      <c r="N85" s="7"/>
      <c r="O85" s="7"/>
      <c r="P85" s="7"/>
      <c r="Q85" s="7"/>
      <c r="R85" s="7"/>
      <c r="S85" s="7"/>
      <c r="T85" s="7"/>
      <c r="U85" s="7"/>
      <c r="V85" s="7"/>
      <c r="W85" s="7"/>
      <c r="X85" s="7"/>
      <c r="Y85" s="7"/>
    </row>
    <row r="86" spans="1:25" ht="13" x14ac:dyDescent="0.15">
      <c r="A86" s="7"/>
      <c r="B86" s="7"/>
      <c r="C86" s="7"/>
      <c r="D86" s="7"/>
      <c r="E86" s="7"/>
      <c r="F86" s="7"/>
      <c r="G86" s="7"/>
      <c r="H86" s="7"/>
      <c r="I86" s="7"/>
      <c r="J86" s="7"/>
      <c r="K86" s="7"/>
      <c r="L86" s="7"/>
      <c r="M86" s="7"/>
      <c r="N86" s="7"/>
      <c r="O86" s="7"/>
      <c r="P86" s="7"/>
      <c r="Q86" s="7"/>
      <c r="R86" s="7"/>
      <c r="S86" s="7"/>
      <c r="T86" s="7"/>
      <c r="U86" s="7"/>
      <c r="V86" s="7"/>
      <c r="W86" s="7"/>
      <c r="X86" s="7"/>
      <c r="Y86" s="7"/>
    </row>
    <row r="87" spans="1:25" ht="13" x14ac:dyDescent="0.15">
      <c r="A87" s="7"/>
      <c r="B87" s="7"/>
      <c r="C87" s="7"/>
      <c r="D87" s="7"/>
      <c r="E87" s="7"/>
      <c r="F87" s="7"/>
      <c r="G87" s="7"/>
      <c r="H87" s="7"/>
      <c r="I87" s="7"/>
      <c r="J87" s="7"/>
      <c r="K87" s="7"/>
      <c r="L87" s="7"/>
      <c r="M87" s="7"/>
      <c r="N87" s="7"/>
      <c r="O87" s="7"/>
      <c r="P87" s="7"/>
      <c r="Q87" s="7"/>
      <c r="R87" s="7"/>
      <c r="S87" s="7"/>
      <c r="T87" s="7"/>
      <c r="U87" s="7"/>
      <c r="V87" s="7"/>
      <c r="W87" s="7"/>
      <c r="X87" s="7"/>
      <c r="Y87" s="7"/>
    </row>
    <row r="88" spans="1:25" ht="13" x14ac:dyDescent="0.15">
      <c r="A88" s="7"/>
      <c r="B88" s="7"/>
      <c r="C88" s="7"/>
      <c r="D88" s="7"/>
      <c r="E88" s="7"/>
      <c r="F88" s="7"/>
      <c r="G88" s="7"/>
      <c r="H88" s="7"/>
      <c r="I88" s="7"/>
      <c r="J88" s="7"/>
      <c r="K88" s="7"/>
      <c r="L88" s="7"/>
      <c r="M88" s="7"/>
      <c r="N88" s="7"/>
      <c r="O88" s="7"/>
      <c r="P88" s="7"/>
      <c r="Q88" s="7"/>
      <c r="R88" s="7"/>
      <c r="S88" s="7"/>
      <c r="T88" s="7"/>
      <c r="U88" s="7"/>
      <c r="V88" s="7"/>
      <c r="W88" s="7"/>
      <c r="X88" s="7"/>
      <c r="Y88" s="7"/>
    </row>
    <row r="89" spans="1:25" ht="13" x14ac:dyDescent="0.15">
      <c r="A89" s="7"/>
      <c r="B89" s="7"/>
      <c r="C89" s="7"/>
      <c r="D89" s="7"/>
      <c r="E89" s="7"/>
      <c r="F89" s="7"/>
      <c r="G89" s="7"/>
      <c r="H89" s="7"/>
      <c r="I89" s="7"/>
      <c r="J89" s="7"/>
      <c r="K89" s="7"/>
      <c r="L89" s="7"/>
      <c r="M89" s="7"/>
      <c r="N89" s="7"/>
      <c r="O89" s="7"/>
      <c r="P89" s="7"/>
      <c r="Q89" s="7"/>
      <c r="R89" s="7"/>
      <c r="S89" s="7"/>
      <c r="T89" s="7"/>
      <c r="U89" s="7"/>
      <c r="V89" s="7"/>
      <c r="W89" s="7"/>
      <c r="X89" s="7"/>
      <c r="Y89" s="7"/>
    </row>
    <row r="90" spans="1:25" ht="13" x14ac:dyDescent="0.15">
      <c r="A90" s="7"/>
      <c r="B90" s="7"/>
      <c r="C90" s="7"/>
      <c r="D90" s="7"/>
      <c r="E90" s="7"/>
      <c r="F90" s="7"/>
      <c r="G90" s="7"/>
      <c r="H90" s="7"/>
      <c r="I90" s="7"/>
      <c r="J90" s="7"/>
      <c r="K90" s="7"/>
      <c r="L90" s="7"/>
      <c r="M90" s="7"/>
      <c r="N90" s="7"/>
      <c r="O90" s="7"/>
      <c r="P90" s="7"/>
      <c r="Q90" s="7"/>
      <c r="R90" s="7"/>
      <c r="S90" s="7"/>
      <c r="T90" s="7"/>
      <c r="U90" s="7"/>
      <c r="V90" s="7"/>
      <c r="W90" s="7"/>
      <c r="X90" s="7"/>
      <c r="Y90" s="7"/>
    </row>
    <row r="91" spans="1:25" ht="13" x14ac:dyDescent="0.15">
      <c r="A91" s="7"/>
      <c r="B91" s="7"/>
      <c r="C91" s="7"/>
      <c r="D91" s="7"/>
      <c r="E91" s="7"/>
      <c r="F91" s="7"/>
      <c r="G91" s="7"/>
      <c r="H91" s="7"/>
      <c r="I91" s="7"/>
      <c r="J91" s="7"/>
      <c r="K91" s="7"/>
      <c r="L91" s="7"/>
      <c r="M91" s="7"/>
      <c r="N91" s="7"/>
      <c r="O91" s="7"/>
      <c r="P91" s="7"/>
      <c r="Q91" s="7"/>
      <c r="R91" s="7"/>
      <c r="S91" s="7"/>
      <c r="T91" s="7"/>
      <c r="U91" s="7"/>
      <c r="V91" s="7"/>
      <c r="W91" s="7"/>
      <c r="X91" s="7"/>
      <c r="Y91" s="7"/>
    </row>
    <row r="92" spans="1:25" ht="13" x14ac:dyDescent="0.15">
      <c r="A92" s="7"/>
      <c r="B92" s="7"/>
      <c r="C92" s="7"/>
      <c r="D92" s="7"/>
      <c r="E92" s="7"/>
      <c r="F92" s="7"/>
      <c r="G92" s="7"/>
      <c r="H92" s="7"/>
      <c r="I92" s="7"/>
      <c r="J92" s="7"/>
      <c r="K92" s="7"/>
      <c r="L92" s="7"/>
      <c r="M92" s="7"/>
      <c r="N92" s="7"/>
      <c r="O92" s="7"/>
      <c r="P92" s="7"/>
      <c r="Q92" s="7"/>
      <c r="R92" s="7"/>
      <c r="S92" s="7"/>
      <c r="T92" s="7"/>
      <c r="U92" s="7"/>
      <c r="V92" s="7"/>
      <c r="W92" s="7"/>
      <c r="X92" s="7"/>
      <c r="Y92" s="7"/>
    </row>
    <row r="93" spans="1:25" ht="13" x14ac:dyDescent="0.15">
      <c r="A93" s="7"/>
      <c r="B93" s="7"/>
      <c r="C93" s="7"/>
      <c r="D93" s="7"/>
      <c r="E93" s="7"/>
      <c r="F93" s="7"/>
      <c r="G93" s="7"/>
      <c r="H93" s="7"/>
      <c r="I93" s="7"/>
      <c r="J93" s="7"/>
      <c r="K93" s="7"/>
      <c r="L93" s="7"/>
      <c r="M93" s="7"/>
      <c r="N93" s="7"/>
      <c r="O93" s="7"/>
      <c r="P93" s="7"/>
      <c r="Q93" s="7"/>
      <c r="R93" s="7"/>
      <c r="S93" s="7"/>
      <c r="T93" s="7"/>
      <c r="U93" s="7"/>
      <c r="V93" s="7"/>
      <c r="W93" s="7"/>
      <c r="X93" s="7"/>
      <c r="Y93" s="7"/>
    </row>
    <row r="94" spans="1:25" ht="13" x14ac:dyDescent="0.15">
      <c r="A94" s="7"/>
      <c r="B94" s="7"/>
      <c r="C94" s="7"/>
      <c r="D94" s="7"/>
      <c r="E94" s="7"/>
      <c r="F94" s="7"/>
      <c r="G94" s="7"/>
      <c r="H94" s="7"/>
      <c r="I94" s="7"/>
      <c r="J94" s="7"/>
      <c r="K94" s="7"/>
      <c r="L94" s="7"/>
      <c r="M94" s="7"/>
      <c r="N94" s="7"/>
      <c r="O94" s="7"/>
      <c r="P94" s="7"/>
      <c r="Q94" s="7"/>
      <c r="R94" s="7"/>
      <c r="S94" s="7"/>
      <c r="T94" s="7"/>
      <c r="U94" s="7"/>
      <c r="V94" s="7"/>
      <c r="W94" s="7"/>
      <c r="X94" s="7"/>
      <c r="Y94" s="7"/>
    </row>
    <row r="95" spans="1:25" ht="13" x14ac:dyDescent="0.15">
      <c r="A95" s="7"/>
      <c r="B95" s="7"/>
      <c r="C95" s="7"/>
      <c r="D95" s="7"/>
      <c r="E95" s="7"/>
      <c r="F95" s="7"/>
      <c r="G95" s="7"/>
      <c r="H95" s="7"/>
      <c r="I95" s="7"/>
      <c r="J95" s="7"/>
      <c r="K95" s="7"/>
      <c r="L95" s="7"/>
      <c r="M95" s="7"/>
      <c r="N95" s="7"/>
      <c r="O95" s="7"/>
      <c r="P95" s="7"/>
      <c r="Q95" s="7"/>
      <c r="R95" s="7"/>
      <c r="S95" s="7"/>
      <c r="T95" s="7"/>
      <c r="U95" s="7"/>
      <c r="V95" s="7"/>
      <c r="W95" s="7"/>
      <c r="X95" s="7"/>
      <c r="Y95" s="7"/>
    </row>
    <row r="96" spans="1:25" ht="13" x14ac:dyDescent="0.15">
      <c r="A96" s="7"/>
      <c r="B96" s="7"/>
      <c r="C96" s="7"/>
      <c r="D96" s="7"/>
      <c r="E96" s="7"/>
      <c r="F96" s="7"/>
      <c r="G96" s="7"/>
      <c r="H96" s="7"/>
      <c r="I96" s="7"/>
      <c r="J96" s="7"/>
      <c r="K96" s="7"/>
      <c r="L96" s="7"/>
      <c r="M96" s="7"/>
      <c r="N96" s="7"/>
      <c r="O96" s="7"/>
      <c r="P96" s="7"/>
      <c r="Q96" s="7"/>
      <c r="R96" s="7"/>
      <c r="S96" s="7"/>
      <c r="T96" s="7"/>
      <c r="U96" s="7"/>
      <c r="V96" s="7"/>
      <c r="W96" s="7"/>
      <c r="X96" s="7"/>
      <c r="Y96" s="7"/>
    </row>
    <row r="97" spans="1:25" ht="13" x14ac:dyDescent="0.15">
      <c r="A97" s="7"/>
      <c r="B97" s="7"/>
      <c r="C97" s="7"/>
      <c r="D97" s="7"/>
      <c r="E97" s="7"/>
      <c r="F97" s="7"/>
      <c r="G97" s="7"/>
      <c r="H97" s="7"/>
      <c r="I97" s="7"/>
      <c r="J97" s="7"/>
      <c r="K97" s="7"/>
      <c r="L97" s="7"/>
      <c r="M97" s="7"/>
      <c r="N97" s="7"/>
      <c r="O97" s="7"/>
      <c r="P97" s="7"/>
      <c r="Q97" s="7"/>
      <c r="R97" s="7"/>
      <c r="S97" s="7"/>
      <c r="T97" s="7"/>
      <c r="U97" s="7"/>
      <c r="V97" s="7"/>
      <c r="W97" s="7"/>
      <c r="X97" s="7"/>
      <c r="Y97" s="7"/>
    </row>
    <row r="98" spans="1:25" ht="13" x14ac:dyDescent="0.15">
      <c r="A98" s="7"/>
      <c r="B98" s="7"/>
      <c r="C98" s="7"/>
      <c r="D98" s="7"/>
      <c r="E98" s="7"/>
      <c r="F98" s="7"/>
      <c r="G98" s="7"/>
      <c r="H98" s="7"/>
      <c r="I98" s="7"/>
      <c r="J98" s="7"/>
      <c r="K98" s="7"/>
      <c r="L98" s="7"/>
      <c r="M98" s="7"/>
      <c r="N98" s="7"/>
      <c r="O98" s="7"/>
      <c r="P98" s="7"/>
      <c r="Q98" s="7"/>
      <c r="R98" s="7"/>
      <c r="S98" s="7"/>
      <c r="T98" s="7"/>
      <c r="U98" s="7"/>
      <c r="V98" s="7"/>
      <c r="W98" s="7"/>
      <c r="X98" s="7"/>
      <c r="Y98" s="7"/>
    </row>
    <row r="99" spans="1:25" ht="13" x14ac:dyDescent="0.15">
      <c r="A99" s="7"/>
      <c r="B99" s="7"/>
      <c r="C99" s="7"/>
      <c r="D99" s="7"/>
      <c r="E99" s="7"/>
      <c r="F99" s="7"/>
      <c r="G99" s="7"/>
      <c r="H99" s="7"/>
      <c r="I99" s="7"/>
      <c r="J99" s="7"/>
      <c r="K99" s="7"/>
      <c r="L99" s="7"/>
      <c r="M99" s="7"/>
      <c r="N99" s="7"/>
      <c r="O99" s="7"/>
      <c r="P99" s="7"/>
      <c r="Q99" s="7"/>
      <c r="R99" s="7"/>
      <c r="S99" s="7"/>
      <c r="T99" s="7"/>
      <c r="U99" s="7"/>
      <c r="V99" s="7"/>
      <c r="W99" s="7"/>
      <c r="X99" s="7"/>
      <c r="Y99" s="7"/>
    </row>
    <row r="100" spans="1:25" ht="13" x14ac:dyDescent="0.15">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ht="13" x14ac:dyDescent="0.15">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ht="13" x14ac:dyDescent="0.15">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ht="13" x14ac:dyDescent="0.15">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ht="13" x14ac:dyDescent="0.15">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ht="13" x14ac:dyDescent="0.1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ht="13" x14ac:dyDescent="0.15">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ht="13" x14ac:dyDescent="0.15">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13" x14ac:dyDescent="0.15">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ht="13" x14ac:dyDescent="0.15">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13" x14ac:dyDescent="0.15">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13" x14ac:dyDescent="0.15">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ht="13" x14ac:dyDescent="0.15">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ht="13" x14ac:dyDescent="0.15">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ht="13" x14ac:dyDescent="0.15">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ht="13" x14ac:dyDescent="0.1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ht="13" x14ac:dyDescent="0.15">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ht="13" x14ac:dyDescent="0.15">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ht="13" x14ac:dyDescent="0.15">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ht="13" x14ac:dyDescent="0.15">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ht="13" x14ac:dyDescent="0.15">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ht="13" x14ac:dyDescent="0.15">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ht="13" x14ac:dyDescent="0.15">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ht="13" x14ac:dyDescent="0.15">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ht="13" x14ac:dyDescent="0.15">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ht="13" x14ac:dyDescent="0.1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ht="13" x14ac:dyDescent="0.15">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ht="13" x14ac:dyDescent="0.15">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ht="13" x14ac:dyDescent="0.15">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ht="13" x14ac:dyDescent="0.15">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ht="13" x14ac:dyDescent="0.15">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ht="13"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ht="13"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ht="13" x14ac:dyDescent="0.15">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ht="13" x14ac:dyDescent="0.15">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ht="13" x14ac:dyDescent="0.1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ht="13" x14ac:dyDescent="0.15">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ht="13" x14ac:dyDescent="0.15">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ht="13" x14ac:dyDescent="0.15">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ht="13" x14ac:dyDescent="0.15">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ht="13" x14ac:dyDescent="0.15">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ht="13" x14ac:dyDescent="0.15">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ht="13" x14ac:dyDescent="0.15">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ht="13" x14ac:dyDescent="0.15">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ht="13" x14ac:dyDescent="0.15">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ht="13" x14ac:dyDescent="0.1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ht="13" x14ac:dyDescent="0.15">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ht="13" x14ac:dyDescent="0.15">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ht="13" x14ac:dyDescent="0.15">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ht="13" x14ac:dyDescent="0.15">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ht="13" x14ac:dyDescent="0.15">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ht="13" x14ac:dyDescent="0.15">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ht="13" x14ac:dyDescent="0.15">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ht="13" x14ac:dyDescent="0.15">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ht="13" x14ac:dyDescent="0.15">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ht="13" x14ac:dyDescent="0.1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ht="13" x14ac:dyDescent="0.15">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ht="13" x14ac:dyDescent="0.15">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ht="13" x14ac:dyDescent="0.15">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ht="13" x14ac:dyDescent="0.15">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ht="13"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ht="13" x14ac:dyDescent="0.15">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ht="13" x14ac:dyDescent="0.15">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ht="13" x14ac:dyDescent="0.15">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ht="13" x14ac:dyDescent="0.15">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ht="13" x14ac:dyDescent="0.1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ht="13" x14ac:dyDescent="0.15">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ht="13" x14ac:dyDescent="0.15">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ht="13" x14ac:dyDescent="0.15">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ht="13" x14ac:dyDescent="0.15">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ht="13" x14ac:dyDescent="0.15">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ht="13" x14ac:dyDescent="0.15">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ht="13"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ht="13"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ht="13"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ht="13" x14ac:dyDescent="0.1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ht="13"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ht="13"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ht="13"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ht="13"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ht="13" x14ac:dyDescent="0.15">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ht="13" x14ac:dyDescent="0.15">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ht="13"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ht="13" x14ac:dyDescent="0.15">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ht="13" x14ac:dyDescent="0.15">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ht="13" x14ac:dyDescent="0.1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ht="13" x14ac:dyDescent="0.15">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ht="13"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ht="13" x14ac:dyDescent="0.15">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ht="13" x14ac:dyDescent="0.15">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ht="13" x14ac:dyDescent="0.15">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ht="13" x14ac:dyDescent="0.15">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ht="13" x14ac:dyDescent="0.15">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ht="13" x14ac:dyDescent="0.15">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ht="13"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ht="13" x14ac:dyDescent="0.1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ht="13" x14ac:dyDescent="0.15">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ht="13" x14ac:dyDescent="0.15">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ht="13" x14ac:dyDescent="0.15">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ht="13" x14ac:dyDescent="0.15">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ht="13" x14ac:dyDescent="0.15">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ht="13" x14ac:dyDescent="0.15">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ht="13" x14ac:dyDescent="0.15">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ht="13" x14ac:dyDescent="0.15">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ht="13" x14ac:dyDescent="0.15">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ht="13" x14ac:dyDescent="0.1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ht="13" x14ac:dyDescent="0.15">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ht="13" x14ac:dyDescent="0.15">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ht="13" x14ac:dyDescent="0.15">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ht="13" x14ac:dyDescent="0.15">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ht="13" x14ac:dyDescent="0.15">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ht="13"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ht="13"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ht="13"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ht="13"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ht="13"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ht="13"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ht="13"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ht="13"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ht="13"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ht="13"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ht="13"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ht="13"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ht="13"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ht="13"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ht="13" x14ac:dyDescent="0.1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ht="13" x14ac:dyDescent="0.15">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ht="13"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ht="13" x14ac:dyDescent="0.15">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ht="13" x14ac:dyDescent="0.15">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ht="13" x14ac:dyDescent="0.15">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ht="13" x14ac:dyDescent="0.15">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ht="13" x14ac:dyDescent="0.15">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ht="13"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ht="13" x14ac:dyDescent="0.15">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ht="13" x14ac:dyDescent="0.1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ht="13" x14ac:dyDescent="0.15">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ht="13" x14ac:dyDescent="0.15">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ht="13" x14ac:dyDescent="0.15">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ht="13"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ht="13" x14ac:dyDescent="0.15">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ht="13" x14ac:dyDescent="0.15">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ht="13" x14ac:dyDescent="0.15">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ht="13" x14ac:dyDescent="0.15">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ht="13" x14ac:dyDescent="0.15">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ht="13" x14ac:dyDescent="0.1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ht="13" x14ac:dyDescent="0.15">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ht="13"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ht="13" x14ac:dyDescent="0.15">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ht="13" x14ac:dyDescent="0.15">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sheetData>
  <mergeCells count="45">
    <mergeCell ref="R10:W10"/>
    <mergeCell ref="R24:W24"/>
    <mergeCell ref="R25:W25"/>
    <mergeCell ref="I26:O26"/>
    <mergeCell ref="R26:W26"/>
    <mergeCell ref="J14:O14"/>
    <mergeCell ref="R14:W14"/>
    <mergeCell ref="I17:O17"/>
    <mergeCell ref="R17:W17"/>
    <mergeCell ref="J23:O23"/>
    <mergeCell ref="R23:W23"/>
    <mergeCell ref="R20:W20"/>
    <mergeCell ref="J21:O21"/>
    <mergeCell ref="R21:W21"/>
    <mergeCell ref="J22:O22"/>
    <mergeCell ref="R22:W22"/>
    <mergeCell ref="R16:W16"/>
    <mergeCell ref="J18:O18"/>
    <mergeCell ref="R18:W18"/>
    <mergeCell ref="J19:O19"/>
    <mergeCell ref="R19:W19"/>
    <mergeCell ref="R6:W6"/>
    <mergeCell ref="I7:O7"/>
    <mergeCell ref="I8:O8"/>
    <mergeCell ref="J15:O15"/>
    <mergeCell ref="R15:W15"/>
    <mergeCell ref="J11:O11"/>
    <mergeCell ref="R11:W11"/>
    <mergeCell ref="J12:O12"/>
    <mergeCell ref="R12:W12"/>
    <mergeCell ref="J13:O13"/>
    <mergeCell ref="R13:W13"/>
    <mergeCell ref="R7:W7"/>
    <mergeCell ref="R8:W8"/>
    <mergeCell ref="J9:O9"/>
    <mergeCell ref="R9:W9"/>
    <mergeCell ref="J10:O10"/>
    <mergeCell ref="B25:F25"/>
    <mergeCell ref="H1:H26"/>
    <mergeCell ref="I1:O1"/>
    <mergeCell ref="P1:P26"/>
    <mergeCell ref="I2:O6"/>
    <mergeCell ref="I16:O16"/>
    <mergeCell ref="J20:O20"/>
    <mergeCell ref="J24:O24"/>
  </mergeCells>
  <conditionalFormatting sqref="F9">
    <cfRule type="containsBlanks" dxfId="19" priority="18">
      <formula>LEN(TRIM(F9))=0</formula>
    </cfRule>
  </conditionalFormatting>
  <conditionalFormatting sqref="F9:F11">
    <cfRule type="cellIs" dxfId="18" priority="4" operator="equal">
      <formula>"Schlecht"</formula>
    </cfRule>
    <cfRule type="cellIs" dxfId="17" priority="5" operator="equal">
      <formula>"Mittel"</formula>
    </cfRule>
    <cfRule type="cellIs" dxfId="16" priority="6" operator="equal">
      <formula>"Gut"</formula>
    </cfRule>
  </conditionalFormatting>
  <conditionalFormatting sqref="F10:F11">
    <cfRule type="containsBlanks" dxfId="15" priority="25">
      <formula>LEN(TRIM(F10))=0</formula>
    </cfRule>
  </conditionalFormatting>
  <conditionalFormatting sqref="F13">
    <cfRule type="cellIs" dxfId="14" priority="1" operator="equal">
      <formula>"Gut"</formula>
    </cfRule>
    <cfRule type="cellIs" dxfId="13" priority="2" operator="equal">
      <formula>"Mittel"</formula>
    </cfRule>
    <cfRule type="cellIs" dxfId="12" priority="3" operator="equal">
      <formula>"Schlecht"</formula>
    </cfRule>
    <cfRule type="containsBlanks" dxfId="11" priority="17">
      <formula>LEN(TRIM(F13))=0</formula>
    </cfRule>
  </conditionalFormatting>
  <conditionalFormatting sqref="F18">
    <cfRule type="cellIs" dxfId="10" priority="10" operator="equal">
      <formula>"Gut"</formula>
    </cfRule>
    <cfRule type="cellIs" dxfId="9" priority="11" operator="equal">
      <formula>"Mittel"</formula>
    </cfRule>
    <cfRule type="cellIs" dxfId="8" priority="12" operator="equal">
      <formula>"Schlecht"</formula>
    </cfRule>
    <cfRule type="containsBlanks" dxfId="7" priority="19">
      <formula>LEN(TRIM(F18))=0</formula>
    </cfRule>
  </conditionalFormatting>
  <conditionalFormatting sqref="F20:F21">
    <cfRule type="cellIs" dxfId="6" priority="7" operator="equal">
      <formula>"Gut"</formula>
    </cfRule>
    <cfRule type="cellIs" dxfId="5" priority="8" operator="equal">
      <formula>"Mittel"</formula>
    </cfRule>
    <cfRule type="cellIs" dxfId="4" priority="9" operator="equal">
      <formula>"Schlecht"</formula>
    </cfRule>
  </conditionalFormatting>
  <conditionalFormatting sqref="F20:F22">
    <cfRule type="containsBlanks" dxfId="3" priority="13">
      <formula>LEN(TRIM(F20))=0</formula>
    </cfRule>
  </conditionalFormatting>
  <conditionalFormatting sqref="F22">
    <cfRule type="cellIs" dxfId="2" priority="14" operator="equal">
      <formula>"Gut"</formula>
    </cfRule>
    <cfRule type="cellIs" dxfId="1" priority="15" operator="equal">
      <formula>"Mittel"</formula>
    </cfRule>
    <cfRule type="cellIs" dxfId="0" priority="16" operator="equal">
      <formula>"Schlecht"</formula>
    </cfRule>
  </conditionalFormatting>
  <dataValidations count="1">
    <dataValidation type="list" allowBlank="1" showErrorMessage="1" sqref="B3" xr:uid="{00000000-0002-0000-0100-000000000000}">
      <formula1>"Maschinenbau,Sondermaschinenbau,Anlagenbau,Automation,Industrie-Dienstleistungen / Engineering"</formula1>
    </dataValidation>
  </dataValidations>
  <hyperlinks>
    <hyperlink ref="I26" r:id="rId1" xr:uid="{00000000-0004-0000-0100-000000000000}"/>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2:L46"/>
  <sheetViews>
    <sheetView workbookViewId="0"/>
  </sheetViews>
  <sheetFormatPr baseColWidth="10" defaultColWidth="12.6640625" defaultRowHeight="15.75" customHeight="1" x14ac:dyDescent="0.15"/>
  <cols>
    <col min="1" max="1" width="4.5" customWidth="1"/>
    <col min="2" max="2" width="25.5" customWidth="1"/>
    <col min="3" max="3" width="13" customWidth="1"/>
    <col min="4" max="4" width="37.1640625" customWidth="1"/>
    <col min="5" max="5" width="16.1640625" customWidth="1"/>
    <col min="6" max="6" width="19.83203125" customWidth="1"/>
    <col min="9" max="9" width="33.83203125" customWidth="1"/>
    <col min="10" max="10" width="16.83203125" customWidth="1"/>
    <col min="11" max="11" width="18.1640625" customWidth="1"/>
  </cols>
  <sheetData>
    <row r="2" spans="2:12" ht="15.75" customHeight="1" x14ac:dyDescent="0.15">
      <c r="B2" s="51" t="s">
        <v>73</v>
      </c>
      <c r="C2" s="51"/>
      <c r="D2" s="51" t="s">
        <v>74</v>
      </c>
      <c r="E2" s="51" t="s">
        <v>75</v>
      </c>
      <c r="F2" s="51" t="s">
        <v>76</v>
      </c>
      <c r="G2" s="51" t="s">
        <v>77</v>
      </c>
      <c r="I2" s="51" t="s">
        <v>78</v>
      </c>
      <c r="J2" s="51" t="s">
        <v>75</v>
      </c>
      <c r="K2" s="51" t="s">
        <v>76</v>
      </c>
      <c r="L2" s="51" t="s">
        <v>77</v>
      </c>
    </row>
    <row r="3" spans="2:12" ht="15.75" customHeight="1" x14ac:dyDescent="0.15">
      <c r="B3" s="5"/>
    </row>
    <row r="4" spans="2:12" ht="15.75" customHeight="1" x14ac:dyDescent="0.15">
      <c r="B4" s="5" t="s">
        <v>0</v>
      </c>
      <c r="C4" s="5"/>
      <c r="D4" s="5" t="s">
        <v>1</v>
      </c>
      <c r="E4" s="52"/>
      <c r="F4" s="52"/>
      <c r="G4" s="52"/>
      <c r="I4" s="5" t="s">
        <v>1</v>
      </c>
      <c r="J4" s="52"/>
      <c r="K4" s="52" t="s">
        <v>79</v>
      </c>
      <c r="L4" s="52"/>
    </row>
    <row r="5" spans="2:12" ht="15.75" customHeight="1" x14ac:dyDescent="0.15">
      <c r="B5" s="5" t="s">
        <v>80</v>
      </c>
      <c r="C5" s="5"/>
      <c r="D5" s="5" t="s">
        <v>3</v>
      </c>
      <c r="E5" s="5" t="s">
        <v>81</v>
      </c>
      <c r="F5" s="5" t="s">
        <v>82</v>
      </c>
      <c r="G5" s="5" t="s">
        <v>83</v>
      </c>
      <c r="I5" s="5" t="s">
        <v>3</v>
      </c>
      <c r="J5" s="5" t="s">
        <v>84</v>
      </c>
      <c r="K5" s="5" t="s">
        <v>85</v>
      </c>
      <c r="L5" s="5" t="s">
        <v>86</v>
      </c>
    </row>
    <row r="6" spans="2:12" ht="15.75" customHeight="1" x14ac:dyDescent="0.15">
      <c r="B6" s="5" t="s">
        <v>87</v>
      </c>
      <c r="C6" s="5"/>
      <c r="D6" s="5" t="s">
        <v>88</v>
      </c>
      <c r="E6" s="5" t="s">
        <v>89</v>
      </c>
      <c r="F6" s="5" t="s">
        <v>90</v>
      </c>
      <c r="G6" s="5" t="s">
        <v>91</v>
      </c>
      <c r="I6" s="5" t="s">
        <v>88</v>
      </c>
      <c r="J6" s="5" t="s">
        <v>92</v>
      </c>
      <c r="K6" s="5" t="s">
        <v>90</v>
      </c>
      <c r="L6" s="5" t="s">
        <v>93</v>
      </c>
    </row>
    <row r="7" spans="2:12" ht="15.75" customHeight="1" x14ac:dyDescent="0.15">
      <c r="B7" s="5" t="s">
        <v>94</v>
      </c>
      <c r="C7" s="5"/>
      <c r="D7" s="53" t="s">
        <v>95</v>
      </c>
      <c r="E7" s="5" t="s">
        <v>96</v>
      </c>
      <c r="F7" s="5" t="s">
        <v>97</v>
      </c>
      <c r="G7" s="5" t="s">
        <v>98</v>
      </c>
      <c r="I7" s="53" t="s">
        <v>95</v>
      </c>
      <c r="J7" s="5" t="s">
        <v>99</v>
      </c>
      <c r="K7" s="5" t="s">
        <v>100</v>
      </c>
      <c r="L7" s="5" t="s">
        <v>101</v>
      </c>
    </row>
    <row r="8" spans="2:12" ht="15.75" customHeight="1" x14ac:dyDescent="0.15">
      <c r="B8" s="5" t="s">
        <v>102</v>
      </c>
      <c r="C8" s="5"/>
    </row>
    <row r="9" spans="2:12" ht="15.75" customHeight="1" x14ac:dyDescent="0.15">
      <c r="B9" s="5" t="s">
        <v>103</v>
      </c>
      <c r="C9" s="5"/>
      <c r="D9" s="53"/>
      <c r="E9" s="54"/>
      <c r="G9" s="54"/>
      <c r="I9" s="53"/>
      <c r="J9" s="54"/>
      <c r="L9" s="54"/>
    </row>
    <row r="10" spans="2:12" ht="15.75" customHeight="1" x14ac:dyDescent="0.15">
      <c r="B10" s="5" t="s">
        <v>104</v>
      </c>
      <c r="D10" s="5" t="s">
        <v>105</v>
      </c>
      <c r="E10" s="5" t="s">
        <v>106</v>
      </c>
      <c r="F10" s="55">
        <v>45780</v>
      </c>
      <c r="G10" s="5">
        <v>2</v>
      </c>
      <c r="I10" s="5" t="s">
        <v>105</v>
      </c>
      <c r="J10" s="5" t="s">
        <v>106</v>
      </c>
      <c r="K10" s="55">
        <v>45780</v>
      </c>
      <c r="L10" s="5" t="s">
        <v>107</v>
      </c>
    </row>
    <row r="11" spans="2:12" ht="15.75" customHeight="1" x14ac:dyDescent="0.15">
      <c r="E11" s="54"/>
      <c r="G11" s="54"/>
      <c r="J11" s="54"/>
      <c r="L11" s="54"/>
    </row>
    <row r="12" spans="2:12" ht="15.75" customHeight="1" x14ac:dyDescent="0.15">
      <c r="D12" s="53" t="s">
        <v>108</v>
      </c>
      <c r="E12" s="5" t="s">
        <v>109</v>
      </c>
      <c r="F12" s="5" t="s">
        <v>110</v>
      </c>
      <c r="G12" s="5" t="s">
        <v>111</v>
      </c>
      <c r="I12" s="53" t="s">
        <v>108</v>
      </c>
      <c r="J12" s="5" t="s">
        <v>112</v>
      </c>
      <c r="K12" s="5" t="s">
        <v>113</v>
      </c>
      <c r="L12" s="5" t="s">
        <v>114</v>
      </c>
    </row>
    <row r="13" spans="2:12" ht="15.75" customHeight="1" x14ac:dyDescent="0.15">
      <c r="D13" s="5" t="s">
        <v>115</v>
      </c>
      <c r="E13" s="5" t="s">
        <v>116</v>
      </c>
      <c r="F13" s="5" t="s">
        <v>117</v>
      </c>
      <c r="G13" s="5" t="s">
        <v>118</v>
      </c>
      <c r="I13" s="5" t="s">
        <v>115</v>
      </c>
      <c r="J13" s="5" t="s">
        <v>119</v>
      </c>
      <c r="K13" s="5" t="s">
        <v>120</v>
      </c>
      <c r="L13" s="5" t="s">
        <v>121</v>
      </c>
    </row>
    <row r="14" spans="2:12" ht="15.75" customHeight="1" x14ac:dyDescent="0.15">
      <c r="D14" s="53" t="s">
        <v>122</v>
      </c>
      <c r="E14" s="5" t="s">
        <v>123</v>
      </c>
      <c r="F14" s="5" t="s">
        <v>124</v>
      </c>
      <c r="G14" s="5" t="s">
        <v>125</v>
      </c>
      <c r="I14" s="53" t="s">
        <v>122</v>
      </c>
      <c r="J14" s="5" t="s">
        <v>126</v>
      </c>
      <c r="K14" s="5" t="s">
        <v>127</v>
      </c>
      <c r="L14" s="5" t="s">
        <v>128</v>
      </c>
    </row>
    <row r="15" spans="2:12" ht="15.75" customHeight="1" x14ac:dyDescent="0.15">
      <c r="E15" s="54"/>
      <c r="F15" s="54"/>
      <c r="G15" s="54"/>
    </row>
    <row r="16" spans="2:12" ht="15.75" customHeight="1" x14ac:dyDescent="0.15">
      <c r="E16" s="54"/>
      <c r="F16" s="54"/>
      <c r="G16" s="54"/>
    </row>
    <row r="17" spans="4:12" ht="15.75" customHeight="1" x14ac:dyDescent="0.15">
      <c r="E17" s="54"/>
      <c r="F17" s="54"/>
      <c r="G17" s="54"/>
    </row>
    <row r="18" spans="4:12" ht="15.75" customHeight="1" x14ac:dyDescent="0.15">
      <c r="D18" s="51" t="s">
        <v>129</v>
      </c>
      <c r="E18" s="51" t="s">
        <v>75</v>
      </c>
      <c r="F18" s="51" t="s">
        <v>76</v>
      </c>
      <c r="G18" s="51" t="s">
        <v>77</v>
      </c>
      <c r="I18" s="51" t="s">
        <v>130</v>
      </c>
      <c r="J18" s="51" t="s">
        <v>75</v>
      </c>
      <c r="K18" s="51" t="s">
        <v>76</v>
      </c>
      <c r="L18" s="51" t="s">
        <v>77</v>
      </c>
    </row>
    <row r="20" spans="4:12" ht="15.75" customHeight="1" x14ac:dyDescent="0.15">
      <c r="D20" s="5" t="s">
        <v>1</v>
      </c>
      <c r="E20" s="52"/>
      <c r="F20" s="52" t="s">
        <v>131</v>
      </c>
      <c r="G20" s="52"/>
      <c r="I20" s="5" t="s">
        <v>1</v>
      </c>
      <c r="J20" s="52"/>
      <c r="K20" s="52" t="s">
        <v>132</v>
      </c>
      <c r="L20" s="52"/>
    </row>
    <row r="21" spans="4:12" ht="15.75" customHeight="1" x14ac:dyDescent="0.15">
      <c r="D21" s="5" t="s">
        <v>3</v>
      </c>
      <c r="E21" s="5" t="s">
        <v>81</v>
      </c>
      <c r="F21" s="5" t="s">
        <v>82</v>
      </c>
      <c r="G21" s="5" t="s">
        <v>83</v>
      </c>
      <c r="I21" s="5" t="s">
        <v>3</v>
      </c>
      <c r="J21" s="5" t="s">
        <v>133</v>
      </c>
      <c r="K21" s="5" t="s">
        <v>134</v>
      </c>
      <c r="L21" s="5" t="s">
        <v>135</v>
      </c>
    </row>
    <row r="22" spans="4:12" ht="15.75" customHeight="1" x14ac:dyDescent="0.15">
      <c r="D22" s="5" t="s">
        <v>88</v>
      </c>
      <c r="E22" s="5" t="s">
        <v>89</v>
      </c>
      <c r="F22" s="5" t="s">
        <v>90</v>
      </c>
      <c r="G22" s="5" t="s">
        <v>91</v>
      </c>
      <c r="I22" s="5" t="s">
        <v>88</v>
      </c>
      <c r="J22" s="5" t="s">
        <v>89</v>
      </c>
      <c r="K22" s="5" t="s">
        <v>90</v>
      </c>
      <c r="L22" s="5" t="s">
        <v>91</v>
      </c>
    </row>
    <row r="23" spans="4:12" ht="15.75" customHeight="1" x14ac:dyDescent="0.15">
      <c r="D23" s="53" t="s">
        <v>95</v>
      </c>
      <c r="E23" s="5" t="s">
        <v>136</v>
      </c>
      <c r="F23" s="5" t="s">
        <v>137</v>
      </c>
      <c r="G23" s="5" t="s">
        <v>138</v>
      </c>
      <c r="I23" s="53" t="s">
        <v>95</v>
      </c>
      <c r="J23" s="5" t="s">
        <v>139</v>
      </c>
      <c r="K23" s="56" t="s">
        <v>140</v>
      </c>
      <c r="L23" s="5" t="s">
        <v>141</v>
      </c>
    </row>
    <row r="25" spans="4:12" ht="15.75" customHeight="1" x14ac:dyDescent="0.15">
      <c r="D25" s="53"/>
      <c r="E25" s="54"/>
      <c r="G25" s="54"/>
      <c r="I25" s="53"/>
      <c r="J25" s="54"/>
      <c r="L25" s="54"/>
    </row>
    <row r="26" spans="4:12" ht="15.75" customHeight="1" x14ac:dyDescent="0.15">
      <c r="D26" s="5" t="s">
        <v>142</v>
      </c>
      <c r="E26" s="5" t="s">
        <v>106</v>
      </c>
      <c r="F26" s="55">
        <v>45780</v>
      </c>
      <c r="G26" s="5">
        <v>2</v>
      </c>
      <c r="I26" s="5" t="s">
        <v>142</v>
      </c>
      <c r="J26" s="5" t="s">
        <v>106</v>
      </c>
      <c r="K26" s="55">
        <v>45780</v>
      </c>
      <c r="L26" s="5">
        <v>2</v>
      </c>
    </row>
    <row r="27" spans="4:12" ht="15.75" customHeight="1" x14ac:dyDescent="0.15">
      <c r="E27" s="54"/>
      <c r="G27" s="54"/>
      <c r="J27" s="54"/>
      <c r="L27" s="54"/>
    </row>
    <row r="28" spans="4:12" ht="15.75" customHeight="1" x14ac:dyDescent="0.15">
      <c r="D28" s="53" t="s">
        <v>108</v>
      </c>
      <c r="E28" s="5" t="s">
        <v>143</v>
      </c>
      <c r="F28" s="5" t="s">
        <v>144</v>
      </c>
      <c r="G28" s="5" t="s">
        <v>145</v>
      </c>
      <c r="I28" s="53" t="s">
        <v>108</v>
      </c>
      <c r="J28" s="5" t="s">
        <v>146</v>
      </c>
      <c r="K28" s="5" t="s">
        <v>147</v>
      </c>
      <c r="L28" s="5" t="s">
        <v>148</v>
      </c>
    </row>
    <row r="29" spans="4:12" ht="15.75" customHeight="1" x14ac:dyDescent="0.15">
      <c r="D29" s="5" t="s">
        <v>115</v>
      </c>
      <c r="E29" s="5" t="s">
        <v>149</v>
      </c>
      <c r="F29" s="5" t="s">
        <v>150</v>
      </c>
      <c r="G29" s="5" t="s">
        <v>151</v>
      </c>
      <c r="I29" s="5" t="s">
        <v>115</v>
      </c>
      <c r="J29" s="5" t="s">
        <v>152</v>
      </c>
      <c r="K29" s="5" t="s">
        <v>153</v>
      </c>
      <c r="L29" s="5" t="s">
        <v>154</v>
      </c>
    </row>
    <row r="30" spans="4:12" ht="15.75" customHeight="1" x14ac:dyDescent="0.15">
      <c r="D30" s="53" t="s">
        <v>122</v>
      </c>
      <c r="E30" s="5" t="s">
        <v>155</v>
      </c>
      <c r="F30" s="5" t="s">
        <v>156</v>
      </c>
      <c r="G30" s="5" t="s">
        <v>91</v>
      </c>
      <c r="I30" s="53" t="s">
        <v>122</v>
      </c>
      <c r="J30" s="5" t="s">
        <v>157</v>
      </c>
      <c r="K30" s="5" t="s">
        <v>113</v>
      </c>
      <c r="L30" s="5" t="s">
        <v>158</v>
      </c>
    </row>
    <row r="34" spans="4:7" ht="15.75" customHeight="1" x14ac:dyDescent="0.15">
      <c r="D34" s="57" t="s">
        <v>159</v>
      </c>
      <c r="E34" s="51" t="s">
        <v>75</v>
      </c>
      <c r="F34" s="51" t="s">
        <v>76</v>
      </c>
      <c r="G34" s="51" t="s">
        <v>77</v>
      </c>
    </row>
    <row r="36" spans="4:7" ht="15.75" customHeight="1" x14ac:dyDescent="0.15">
      <c r="D36" s="5" t="s">
        <v>1</v>
      </c>
      <c r="E36" s="52"/>
      <c r="F36" s="52"/>
      <c r="G36" s="52"/>
    </row>
    <row r="37" spans="4:7" ht="15.75" customHeight="1" x14ac:dyDescent="0.15">
      <c r="D37" s="5" t="s">
        <v>3</v>
      </c>
      <c r="E37" s="5" t="s">
        <v>135</v>
      </c>
      <c r="F37" s="5" t="s">
        <v>160</v>
      </c>
      <c r="G37" s="5" t="s">
        <v>161</v>
      </c>
    </row>
    <row r="38" spans="4:7" ht="15.75" customHeight="1" x14ac:dyDescent="0.15">
      <c r="D38" s="5" t="s">
        <v>88</v>
      </c>
      <c r="F38" s="5" t="s">
        <v>113</v>
      </c>
    </row>
    <row r="39" spans="4:7" ht="15.75" customHeight="1" x14ac:dyDescent="0.15">
      <c r="D39" s="53" t="s">
        <v>95</v>
      </c>
      <c r="E39" s="5" t="s">
        <v>162</v>
      </c>
      <c r="F39" s="5" t="s">
        <v>163</v>
      </c>
      <c r="G39" s="5" t="s">
        <v>164</v>
      </c>
    </row>
    <row r="41" spans="4:7" ht="15.75" customHeight="1" x14ac:dyDescent="0.15">
      <c r="D41" s="53"/>
      <c r="E41" s="54"/>
      <c r="G41" s="54"/>
    </row>
    <row r="42" spans="4:7" ht="15.75" customHeight="1" x14ac:dyDescent="0.15">
      <c r="D42" s="5" t="s">
        <v>142</v>
      </c>
      <c r="E42" s="5" t="s">
        <v>165</v>
      </c>
      <c r="F42" s="5" t="s">
        <v>166</v>
      </c>
      <c r="G42" s="5" t="s">
        <v>167</v>
      </c>
    </row>
    <row r="43" spans="4:7" ht="15.75" customHeight="1" x14ac:dyDescent="0.15">
      <c r="E43" s="54"/>
      <c r="G43" s="54"/>
    </row>
    <row r="44" spans="4:7" ht="15.75" customHeight="1" x14ac:dyDescent="0.15">
      <c r="D44" s="53" t="s">
        <v>108</v>
      </c>
      <c r="E44" s="5" t="s">
        <v>168</v>
      </c>
      <c r="F44" s="5" t="s">
        <v>124</v>
      </c>
      <c r="G44" s="5" t="s">
        <v>169</v>
      </c>
    </row>
    <row r="45" spans="4:7" ht="15.75" customHeight="1" x14ac:dyDescent="0.15">
      <c r="D45" s="5" t="s">
        <v>115</v>
      </c>
      <c r="E45" s="5" t="s">
        <v>170</v>
      </c>
      <c r="F45" s="5" t="s">
        <v>171</v>
      </c>
      <c r="G45" s="5" t="s">
        <v>172</v>
      </c>
    </row>
    <row r="46" spans="4:7" ht="15.75" customHeight="1" x14ac:dyDescent="0.15">
      <c r="D46" s="53" t="s">
        <v>122</v>
      </c>
      <c r="E46" s="5" t="s">
        <v>173</v>
      </c>
      <c r="F46" s="5" t="s">
        <v>174</v>
      </c>
      <c r="G46" s="5" t="s">
        <v>175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Tool</vt:lpstr>
      <vt:lpstr>Benchmark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Dirk Hornschuh</cp:lastModifiedBy>
  <dcterms:modified xsi:type="dcterms:W3CDTF">2025-10-07T11:30:16Z</dcterms:modified>
</cp:coreProperties>
</file>